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990" activeTab="0"/>
  </bookViews>
  <sheets>
    <sheet name="Sheet1" sheetId="1" r:id="rId1"/>
    <sheet name="跟踪审计" sheetId="2" r:id="rId2"/>
    <sheet name="Sheet3" sheetId="3" r:id="rId3"/>
  </sheets>
  <definedNames>
    <definedName name="_GoBack" localSheetId="0">'Sheet1'!$G$3</definedName>
    <definedName name="OLE_LINK1" localSheetId="0">'Sheet1'!$D$6</definedName>
  </definedNames>
  <calcPr fullCalcOnLoad="1"/>
</workbook>
</file>

<file path=xl/sharedStrings.xml><?xml version="1.0" encoding="utf-8"?>
<sst xmlns="http://schemas.openxmlformats.org/spreadsheetml/2006/main" count="456" uniqueCount="345">
  <si>
    <t>2021年建设工程项目审计</t>
  </si>
  <si>
    <t>序号</t>
  </si>
  <si>
    <t>性质</t>
  </si>
  <si>
    <t>编号</t>
  </si>
  <si>
    <t>项目名称</t>
  </si>
  <si>
    <t>报送金额（元）</t>
  </si>
  <si>
    <t>核定金额（元）</t>
  </si>
  <si>
    <t>审减（元）</t>
  </si>
  <si>
    <t>备注</t>
  </si>
  <si>
    <t>x1</t>
  </si>
  <si>
    <t>修缮</t>
  </si>
  <si>
    <r>
      <t>审专（委）2021</t>
    </r>
    <r>
      <rPr>
        <sz val="11"/>
        <rFont val="Times New Roman"/>
        <family val="1"/>
      </rPr>
      <t>001</t>
    </r>
  </si>
  <si>
    <t>淮北师范大学相山校区第一运动场围栏维修工程</t>
  </si>
  <si>
    <t>x2</t>
  </si>
  <si>
    <r>
      <t>审专（委）2021</t>
    </r>
    <r>
      <rPr>
        <sz val="11"/>
        <rFont val="Times New Roman"/>
        <family val="1"/>
      </rPr>
      <t>002</t>
    </r>
  </si>
  <si>
    <t>滨湖校区二期南围墙外侧绿化</t>
  </si>
  <si>
    <t>x3</t>
  </si>
  <si>
    <r>
      <t>审专（委）2021</t>
    </r>
    <r>
      <rPr>
        <sz val="11"/>
        <rFont val="Times New Roman"/>
        <family val="1"/>
      </rPr>
      <t>003</t>
    </r>
  </si>
  <si>
    <t>相山校区2016暑期18#学生公寓室内维修工程</t>
  </si>
  <si>
    <t>x4</t>
  </si>
  <si>
    <r>
      <t>审专（委）2021</t>
    </r>
    <r>
      <rPr>
        <sz val="11"/>
        <rFont val="Times New Roman"/>
        <family val="1"/>
      </rPr>
      <t>004</t>
    </r>
  </si>
  <si>
    <t>相山校区家属区37#楼室外暖气主管道更换</t>
  </si>
  <si>
    <t>x5</t>
  </si>
  <si>
    <r>
      <t>审专（委）2021</t>
    </r>
    <r>
      <rPr>
        <sz val="11"/>
        <rFont val="Times New Roman"/>
        <family val="1"/>
      </rPr>
      <t>005</t>
    </r>
  </si>
  <si>
    <t>2017年教职工住宅区公共部位零星维修</t>
  </si>
  <si>
    <t>x6</t>
  </si>
  <si>
    <r>
      <t>审专（委）2021</t>
    </r>
    <r>
      <rPr>
        <sz val="11"/>
        <rFont val="Times New Roman"/>
        <family val="1"/>
      </rPr>
      <t>006</t>
    </r>
  </si>
  <si>
    <t>生命科学学院逸夫楼实验室701、702及703房间铺设塑胶地板</t>
  </si>
  <si>
    <t>x7</t>
  </si>
  <si>
    <r>
      <t>审专（委）2021</t>
    </r>
    <r>
      <rPr>
        <sz val="11"/>
        <rFont val="Times New Roman"/>
        <family val="1"/>
      </rPr>
      <t>007</t>
    </r>
  </si>
  <si>
    <t>生命科学学院逸夫楼实验室710、711及713房间铺设塑胶地板</t>
  </si>
  <si>
    <t>x8</t>
  </si>
  <si>
    <r>
      <t>审专（委）2021</t>
    </r>
    <r>
      <rPr>
        <sz val="11"/>
        <rFont val="Times New Roman"/>
        <family val="1"/>
      </rPr>
      <t>008</t>
    </r>
  </si>
  <si>
    <t>文学院实验室线路改造</t>
  </si>
  <si>
    <t>x9</t>
  </si>
  <si>
    <r>
      <t>审专（委）2021</t>
    </r>
    <r>
      <rPr>
        <sz val="11"/>
        <rFont val="Times New Roman"/>
        <family val="1"/>
      </rPr>
      <t>009</t>
    </r>
  </si>
  <si>
    <t>相山校区主教学楼维修</t>
  </si>
  <si>
    <t>x10</t>
  </si>
  <si>
    <r>
      <t>审专（委）2021</t>
    </r>
    <r>
      <rPr>
        <sz val="11"/>
        <rFont val="Times New Roman"/>
        <family val="1"/>
      </rPr>
      <t>010</t>
    </r>
  </si>
  <si>
    <t>拆除附中门前违章建筑物和封堵围墙</t>
  </si>
  <si>
    <t>x11</t>
  </si>
  <si>
    <r>
      <t>审专（委）2021</t>
    </r>
    <r>
      <rPr>
        <sz val="11"/>
        <rFont val="Times New Roman"/>
        <family val="1"/>
      </rPr>
      <t>011</t>
    </r>
  </si>
  <si>
    <t>滨湖校区一期大学生综合服务中心南楼屋面（含大平台）渗漏维修</t>
  </si>
  <si>
    <t>x12</t>
  </si>
  <si>
    <r>
      <t>审专（委）2021</t>
    </r>
    <r>
      <rPr>
        <sz val="11"/>
        <rFont val="Times New Roman"/>
        <family val="1"/>
      </rPr>
      <t>012</t>
    </r>
  </si>
  <si>
    <t>滨湖校区综合教学楼（行政楼）三楼会议室拟建成视频会议室</t>
  </si>
  <si>
    <t>x13</t>
  </si>
  <si>
    <r>
      <t>审专（委）2021</t>
    </r>
    <r>
      <rPr>
        <sz val="11"/>
        <rFont val="Times New Roman"/>
        <family val="1"/>
      </rPr>
      <t>013</t>
    </r>
  </si>
  <si>
    <t>滨湖校区综合教学楼北侧绿化景观工程（景观部分）</t>
  </si>
  <si>
    <t>x14</t>
  </si>
  <si>
    <r>
      <t>审专（委）2021</t>
    </r>
    <r>
      <rPr>
        <sz val="11"/>
        <rFont val="Times New Roman"/>
        <family val="1"/>
      </rPr>
      <t>014</t>
    </r>
  </si>
  <si>
    <t>淮北师范大学滨湖校区大学生创业基地工程</t>
  </si>
  <si>
    <t>x15</t>
  </si>
  <si>
    <r>
      <t>审专（委）2021</t>
    </r>
    <r>
      <rPr>
        <sz val="11"/>
        <rFont val="Times New Roman"/>
        <family val="1"/>
      </rPr>
      <t>015</t>
    </r>
  </si>
  <si>
    <t>相山校区家属区西区硬化改造</t>
  </si>
  <si>
    <t>x16</t>
  </si>
  <si>
    <r>
      <t>审专（委）2021</t>
    </r>
    <r>
      <rPr>
        <sz val="11"/>
        <rFont val="Times New Roman"/>
        <family val="1"/>
      </rPr>
      <t>016</t>
    </r>
  </si>
  <si>
    <t>淮北师范大学相山校区思源广场维修工程</t>
  </si>
  <si>
    <t>x17</t>
  </si>
  <si>
    <r>
      <t>审专（委）2021</t>
    </r>
    <r>
      <rPr>
        <sz val="11"/>
        <rFont val="Times New Roman"/>
        <family val="1"/>
      </rPr>
      <t>017</t>
    </r>
  </si>
  <si>
    <t>相山校区幼儿园维修</t>
  </si>
  <si>
    <t>x18</t>
  </si>
  <si>
    <r>
      <t>审专（委）2021</t>
    </r>
    <r>
      <rPr>
        <sz val="11"/>
        <rFont val="Times New Roman"/>
        <family val="1"/>
      </rPr>
      <t>018</t>
    </r>
  </si>
  <si>
    <t>2015年暑期相山校区北区维修改造工程，三标段：门禁、道阀采购及安装工程</t>
  </si>
  <si>
    <t>x19</t>
  </si>
  <si>
    <r>
      <t>审专（委）2021</t>
    </r>
    <r>
      <rPr>
        <sz val="11"/>
        <rFont val="Times New Roman"/>
        <family val="1"/>
      </rPr>
      <t>019</t>
    </r>
  </si>
  <si>
    <t>淮北师范大学高层居民两电分离改造工程</t>
  </si>
  <si>
    <t>x20</t>
  </si>
  <si>
    <r>
      <t>审专（委）2021</t>
    </r>
    <r>
      <rPr>
        <sz val="11"/>
        <rFont val="Times New Roman"/>
        <family val="1"/>
      </rPr>
      <t>020</t>
    </r>
  </si>
  <si>
    <t>淮北师范大学路灯改造工程</t>
  </si>
  <si>
    <t>x21</t>
  </si>
  <si>
    <r>
      <t>审专（委）2021</t>
    </r>
    <r>
      <rPr>
        <sz val="11"/>
        <rFont val="Times New Roman"/>
        <family val="1"/>
      </rPr>
      <t>021</t>
    </r>
  </si>
  <si>
    <t>交流干部住房（35#702室）装修工程</t>
  </si>
  <si>
    <t>x22</t>
  </si>
  <si>
    <r>
      <t>审专（委）2021</t>
    </r>
    <r>
      <rPr>
        <sz val="11"/>
        <rFont val="Times New Roman"/>
        <family val="1"/>
      </rPr>
      <t>022</t>
    </r>
  </si>
  <si>
    <t>淮北师范大学相山校区公寓卫生间（男生）直排式冲水改造</t>
  </si>
  <si>
    <t>x23</t>
  </si>
  <si>
    <r>
      <t>审专（委）2021</t>
    </r>
    <r>
      <rPr>
        <sz val="11"/>
        <rFont val="Times New Roman"/>
        <family val="1"/>
      </rPr>
      <t>023</t>
    </r>
  </si>
  <si>
    <t>淮北师范大学滨湖校区第一体育场维修</t>
  </si>
  <si>
    <t>x24</t>
  </si>
  <si>
    <r>
      <t>审专（委）2021</t>
    </r>
    <r>
      <rPr>
        <sz val="11"/>
        <rFont val="Times New Roman"/>
        <family val="1"/>
      </rPr>
      <t>024</t>
    </r>
  </si>
  <si>
    <t>相山校区新艺术楼陶艺室改造</t>
  </si>
  <si>
    <t>x25</t>
  </si>
  <si>
    <r>
      <t>审专（委）2021</t>
    </r>
    <r>
      <rPr>
        <sz val="11"/>
        <rFont val="Times New Roman"/>
        <family val="1"/>
      </rPr>
      <t>025</t>
    </r>
  </si>
  <si>
    <t>大学生创业基地入户门改造、消防主管道连接工程</t>
  </si>
  <si>
    <t>x26</t>
  </si>
  <si>
    <r>
      <t>审专（委）2021</t>
    </r>
    <r>
      <rPr>
        <sz val="11"/>
        <rFont val="Times New Roman"/>
        <family val="1"/>
      </rPr>
      <t>026</t>
    </r>
  </si>
  <si>
    <t>图书馆及周边维修改造工程</t>
  </si>
  <si>
    <t>x27</t>
  </si>
  <si>
    <r>
      <t>审专（委）2021</t>
    </r>
    <r>
      <rPr>
        <sz val="11"/>
        <rFont val="Times New Roman"/>
        <family val="1"/>
      </rPr>
      <t>027</t>
    </r>
  </si>
  <si>
    <t>物理楼部分实验室改造工程</t>
  </si>
  <si>
    <t>x28</t>
  </si>
  <si>
    <r>
      <t>审专（委）2021</t>
    </r>
    <r>
      <rPr>
        <sz val="11"/>
        <rFont val="Times New Roman"/>
        <family val="1"/>
      </rPr>
      <t>028</t>
    </r>
  </si>
  <si>
    <t>学院办公楼、生科楼局部维修工程</t>
  </si>
  <si>
    <t>x29</t>
  </si>
  <si>
    <r>
      <t>审专（委）2021</t>
    </r>
    <r>
      <rPr>
        <sz val="11"/>
        <rFont val="Times New Roman"/>
        <family val="1"/>
      </rPr>
      <t>029</t>
    </r>
  </si>
  <si>
    <t>淮北师范大学第二运动场照明</t>
  </si>
  <si>
    <t>x30</t>
  </si>
  <si>
    <r>
      <t>审专（委）2021</t>
    </r>
    <r>
      <rPr>
        <sz val="11"/>
        <rFont val="Times New Roman"/>
        <family val="1"/>
      </rPr>
      <t>030</t>
    </r>
  </si>
  <si>
    <t>附中综合楼维修改造工程</t>
  </si>
  <si>
    <t>x31</t>
  </si>
  <si>
    <r>
      <t>审专（委）2021</t>
    </r>
    <r>
      <rPr>
        <sz val="11"/>
        <rFont val="Times New Roman"/>
        <family val="1"/>
      </rPr>
      <t>031</t>
    </r>
  </si>
  <si>
    <t>行政楼二楼新建开水房等</t>
  </si>
  <si>
    <t>x32</t>
  </si>
  <si>
    <r>
      <t>审专（委）2021</t>
    </r>
    <r>
      <rPr>
        <sz val="11"/>
        <rFont val="Times New Roman"/>
        <family val="1"/>
      </rPr>
      <t>032</t>
    </r>
  </si>
  <si>
    <t>淮北师范大学8号教工楼（丙型楼）维修改造</t>
  </si>
  <si>
    <t>x33</t>
  </si>
  <si>
    <r>
      <t>审专（委）2021</t>
    </r>
    <r>
      <rPr>
        <sz val="11"/>
        <rFont val="Times New Roman"/>
        <family val="1"/>
      </rPr>
      <t>033</t>
    </r>
  </si>
  <si>
    <t>淮北师范大学相山校区学苑餐厅室内改造装修</t>
  </si>
  <si>
    <t>x34</t>
  </si>
  <si>
    <r>
      <t>审专（委）2021</t>
    </r>
    <r>
      <rPr>
        <sz val="11"/>
        <rFont val="Times New Roman"/>
        <family val="1"/>
      </rPr>
      <t>034</t>
    </r>
  </si>
  <si>
    <t>相山校区北门改造及家属区东围墙改造工程</t>
  </si>
  <si>
    <t>x35</t>
  </si>
  <si>
    <r>
      <t>审专（委）2021</t>
    </r>
    <r>
      <rPr>
        <sz val="11"/>
        <rFont val="Times New Roman"/>
        <family val="1"/>
      </rPr>
      <t>035</t>
    </r>
  </si>
  <si>
    <t>相山校区家属区11#楼北侧道路整修</t>
  </si>
  <si>
    <t>x36</t>
  </si>
  <si>
    <r>
      <t>审专（委）2021</t>
    </r>
    <r>
      <rPr>
        <sz val="11"/>
        <rFont val="Times New Roman"/>
        <family val="1"/>
      </rPr>
      <t>036</t>
    </r>
  </si>
  <si>
    <t>淮北师范大学相山校区行政楼会议室等维修改造</t>
  </si>
  <si>
    <t>x37</t>
  </si>
  <si>
    <r>
      <t>审专（委）2021</t>
    </r>
    <r>
      <rPr>
        <sz val="11"/>
        <rFont val="Times New Roman"/>
        <family val="1"/>
      </rPr>
      <t>037</t>
    </r>
  </si>
  <si>
    <t>相山校区四食堂供电改造工程</t>
  </si>
  <si>
    <t>x38</t>
  </si>
  <si>
    <r>
      <t>审专（委）2021</t>
    </r>
    <r>
      <rPr>
        <sz val="11"/>
        <rFont val="Times New Roman"/>
        <family val="1"/>
      </rPr>
      <t>038</t>
    </r>
  </si>
  <si>
    <t>环山东路（师大段）南北侧整修</t>
  </si>
  <si>
    <t>x39</t>
  </si>
  <si>
    <r>
      <t>审专（委）2021</t>
    </r>
    <r>
      <rPr>
        <sz val="11"/>
        <rFont val="Times New Roman"/>
        <family val="1"/>
      </rPr>
      <t>039</t>
    </r>
  </si>
  <si>
    <t>淮北师范大学滨湖校区第一体育场及西立面维修</t>
  </si>
  <si>
    <t>x40</t>
  </si>
  <si>
    <r>
      <t>审专（委）2021</t>
    </r>
    <r>
      <rPr>
        <sz val="11"/>
        <rFont val="Times New Roman"/>
        <family val="1"/>
      </rPr>
      <t>040</t>
    </r>
  </si>
  <si>
    <t>附中教学楼北侧小广场维修（含东围墙加固）</t>
  </si>
  <si>
    <t>x41</t>
  </si>
  <si>
    <r>
      <t>审专（委）2021</t>
    </r>
    <r>
      <rPr>
        <sz val="11"/>
        <rFont val="Times New Roman"/>
        <family val="1"/>
      </rPr>
      <t>041</t>
    </r>
  </si>
  <si>
    <t>相山校区附中科教馆外墙面维修</t>
  </si>
  <si>
    <t>x42</t>
  </si>
  <si>
    <r>
      <t>审专（委）2021</t>
    </r>
    <r>
      <rPr>
        <sz val="11"/>
        <rFont val="Times New Roman"/>
        <family val="1"/>
      </rPr>
      <t>042</t>
    </r>
  </si>
  <si>
    <t>相山校区老外语楼维修</t>
  </si>
  <si>
    <t>x43</t>
  </si>
  <si>
    <r>
      <t>审专（委）2021</t>
    </r>
    <r>
      <rPr>
        <sz val="11"/>
        <rFont val="Times New Roman"/>
        <family val="1"/>
      </rPr>
      <t>043</t>
    </r>
  </si>
  <si>
    <t>相山校区1#泵房配电(含弱电)设施改造</t>
  </si>
  <si>
    <t>x44</t>
  </si>
  <si>
    <r>
      <t>审专（委）2021</t>
    </r>
    <r>
      <rPr>
        <sz val="11"/>
        <rFont val="Times New Roman"/>
        <family val="1"/>
      </rPr>
      <t>044</t>
    </r>
  </si>
  <si>
    <t>2018年1月至6月教职工住宅区公共部位零星维修</t>
  </si>
  <si>
    <t>x45</t>
  </si>
  <si>
    <r>
      <t>审专（委）2021</t>
    </r>
    <r>
      <rPr>
        <sz val="11"/>
        <rFont val="Times New Roman"/>
        <family val="1"/>
      </rPr>
      <t>045</t>
    </r>
  </si>
  <si>
    <t>职工活动中心（工会办公室）三楼西墙面及室内维修</t>
  </si>
  <si>
    <t>x46</t>
  </si>
  <si>
    <r>
      <t>审专（委）2021</t>
    </r>
    <r>
      <rPr>
        <sz val="11"/>
        <rFont val="Times New Roman"/>
        <family val="1"/>
      </rPr>
      <t>046</t>
    </r>
  </si>
  <si>
    <t>相山校区第一运动场看台维修</t>
  </si>
  <si>
    <t>x47</t>
  </si>
  <si>
    <r>
      <t>审专（委）2021</t>
    </r>
    <r>
      <rPr>
        <sz val="11"/>
        <rFont val="Times New Roman"/>
        <family val="1"/>
      </rPr>
      <t>047</t>
    </r>
  </si>
  <si>
    <t>滨湖校区二期摆渡车（电动车）充电场地</t>
  </si>
  <si>
    <t>x48</t>
  </si>
  <si>
    <r>
      <t>审专（委）2021</t>
    </r>
    <r>
      <rPr>
        <sz val="11"/>
        <rFont val="Times New Roman"/>
        <family val="1"/>
      </rPr>
      <t>048</t>
    </r>
  </si>
  <si>
    <t>相山校区超市清理整修</t>
  </si>
  <si>
    <t>x49</t>
  </si>
  <si>
    <r>
      <t>审专（委）2021</t>
    </r>
    <r>
      <rPr>
        <sz val="11"/>
        <rFont val="Times New Roman"/>
        <family val="1"/>
      </rPr>
      <t>049</t>
    </r>
  </si>
  <si>
    <t>相山校区逸夫楼东侧整理</t>
  </si>
  <si>
    <t>x50</t>
  </si>
  <si>
    <r>
      <t>审专（委）2021</t>
    </r>
    <r>
      <rPr>
        <sz val="11"/>
        <rFont val="Times New Roman"/>
        <family val="1"/>
      </rPr>
      <t>050</t>
    </r>
  </si>
  <si>
    <t>滨湖校区一期开闭所10KVA高压开关柜抢修</t>
  </si>
  <si>
    <t>x51</t>
  </si>
  <si>
    <r>
      <t>审专（委）2021</t>
    </r>
    <r>
      <rPr>
        <sz val="11"/>
        <rFont val="Times New Roman"/>
        <family val="1"/>
      </rPr>
      <t>051</t>
    </r>
  </si>
  <si>
    <t>相山校区幼儿托育园提升改造</t>
  </si>
  <si>
    <t>x52</t>
  </si>
  <si>
    <r>
      <t>审专（委）2021</t>
    </r>
    <r>
      <rPr>
        <sz val="11"/>
        <rFont val="Times New Roman"/>
        <family val="1"/>
      </rPr>
      <t>052</t>
    </r>
  </si>
  <si>
    <t>滨湖校区2#教学楼教师休息室简易装饰</t>
  </si>
  <si>
    <t>x53</t>
  </si>
  <si>
    <r>
      <t>审专（委）2021</t>
    </r>
    <r>
      <rPr>
        <sz val="11"/>
        <rFont val="Times New Roman"/>
        <family val="1"/>
      </rPr>
      <t>053</t>
    </r>
  </si>
  <si>
    <t>相山校区行政楼318室改造</t>
  </si>
  <si>
    <t>x54</t>
  </si>
  <si>
    <r>
      <t>审专（委）2021</t>
    </r>
    <r>
      <rPr>
        <sz val="11"/>
        <rFont val="Times New Roman"/>
        <family val="1"/>
      </rPr>
      <t>054</t>
    </r>
  </si>
  <si>
    <t>相山校区行政楼二楼候会室改造</t>
  </si>
  <si>
    <t>x55</t>
  </si>
  <si>
    <r>
      <t>审专（委）2021</t>
    </r>
    <r>
      <rPr>
        <sz val="11"/>
        <rFont val="Times New Roman"/>
        <family val="1"/>
      </rPr>
      <t>055</t>
    </r>
  </si>
  <si>
    <t>相山校区教学主楼屋面渗漏维修</t>
  </si>
  <si>
    <t>x56</t>
  </si>
  <si>
    <r>
      <t>审专（委）2021</t>
    </r>
    <r>
      <rPr>
        <sz val="11"/>
        <rFont val="Times New Roman"/>
        <family val="1"/>
      </rPr>
      <t>056</t>
    </r>
  </si>
  <si>
    <t>相山校区一食堂钢结构屋面改造</t>
  </si>
  <si>
    <t>x57</t>
  </si>
  <si>
    <r>
      <t>审专（委）2021</t>
    </r>
    <r>
      <rPr>
        <sz val="11"/>
        <rFont val="Times New Roman"/>
        <family val="1"/>
      </rPr>
      <t>057</t>
    </r>
  </si>
  <si>
    <t>滨湖校区一期学生公寓屋面渗水零星维修汇总</t>
  </si>
  <si>
    <t>x58</t>
  </si>
  <si>
    <r>
      <t>审专（委）2021</t>
    </r>
    <r>
      <rPr>
        <sz val="11"/>
        <rFont val="Times New Roman"/>
        <family val="1"/>
      </rPr>
      <t>058</t>
    </r>
  </si>
  <si>
    <t>附中塑胶操场跑道维修</t>
  </si>
  <si>
    <t>x59</t>
  </si>
  <si>
    <r>
      <t>审专（委）2021</t>
    </r>
    <r>
      <rPr>
        <sz val="11"/>
        <rFont val="Times New Roman"/>
        <family val="1"/>
      </rPr>
      <t>059</t>
    </r>
  </si>
  <si>
    <t>相山校区14#学生公寓庭院道路修建</t>
  </si>
  <si>
    <t>x60</t>
  </si>
  <si>
    <r>
      <t>审专（委）2021</t>
    </r>
    <r>
      <rPr>
        <sz val="11"/>
        <rFont val="Times New Roman"/>
        <family val="1"/>
      </rPr>
      <t>060</t>
    </r>
  </si>
  <si>
    <t>校医院屋面渗漏</t>
  </si>
  <si>
    <t>x61</t>
  </si>
  <si>
    <r>
      <t>审专（委）2021</t>
    </r>
    <r>
      <rPr>
        <sz val="11"/>
        <rFont val="Times New Roman"/>
        <family val="1"/>
      </rPr>
      <t>061</t>
    </r>
  </si>
  <si>
    <t>滨湖校区快递房东侧设置挡土墙</t>
  </si>
  <si>
    <t>x62</t>
  </si>
  <si>
    <r>
      <t>审专（委）2021</t>
    </r>
    <r>
      <rPr>
        <sz val="11"/>
        <rFont val="Times New Roman"/>
        <family val="1"/>
      </rPr>
      <t>062</t>
    </r>
  </si>
  <si>
    <t>相山校区图书馆维修</t>
  </si>
  <si>
    <t>x63</t>
  </si>
  <si>
    <r>
      <t>审专（委）2021</t>
    </r>
    <r>
      <rPr>
        <sz val="11"/>
        <rFont val="Times New Roman"/>
        <family val="1"/>
      </rPr>
      <t>063</t>
    </r>
  </si>
  <si>
    <t>儿童发展综合服务中心装修</t>
  </si>
  <si>
    <t>x64</t>
  </si>
  <si>
    <r>
      <t>审专2021</t>
    </r>
    <r>
      <rPr>
        <sz val="11"/>
        <rFont val="Times New Roman"/>
        <family val="1"/>
      </rPr>
      <t>001</t>
    </r>
  </si>
  <si>
    <t>同声传译教室装修</t>
  </si>
  <si>
    <t>x65</t>
  </si>
  <si>
    <t>基建</t>
  </si>
  <si>
    <r>
      <t>审基（委）2021</t>
    </r>
    <r>
      <rPr>
        <sz val="11"/>
        <rFont val="Times New Roman"/>
        <family val="1"/>
      </rPr>
      <t>001</t>
    </r>
  </si>
  <si>
    <t>淮北师范大学滨湖校区2019年基本建设项目（二期东围墙南段、校园排涝站、二期道路管网C标段）工程</t>
  </si>
  <si>
    <t>x66</t>
  </si>
  <si>
    <r>
      <t>审基（委）2021</t>
    </r>
    <r>
      <rPr>
        <sz val="11"/>
        <rFont val="Times New Roman"/>
        <family val="1"/>
      </rPr>
      <t>002</t>
    </r>
  </si>
  <si>
    <t>淮北师范大学滨湖校区二期学生浴室工程</t>
  </si>
  <si>
    <t>x67</t>
  </si>
  <si>
    <r>
      <t>审基（委）2021</t>
    </r>
    <r>
      <rPr>
        <sz val="11"/>
        <rFont val="Times New Roman"/>
        <family val="1"/>
      </rPr>
      <t>003</t>
    </r>
  </si>
  <si>
    <t>淮北师范大学滨湖校区2#实验楼学术报告厅（第二标段）工程</t>
  </si>
  <si>
    <t>x68</t>
  </si>
  <si>
    <r>
      <t>审基（委）2021</t>
    </r>
    <r>
      <rPr>
        <sz val="11"/>
        <rFont val="Times New Roman"/>
        <family val="1"/>
      </rPr>
      <t>004</t>
    </r>
  </si>
  <si>
    <t>淮北师范大学滨湖校区二回路高压电缆迁移工程</t>
  </si>
  <si>
    <t>x69</t>
  </si>
  <si>
    <r>
      <t>审基（委）2021</t>
    </r>
    <r>
      <rPr>
        <sz val="11"/>
        <rFont val="Times New Roman"/>
        <family val="1"/>
      </rPr>
      <t>005</t>
    </r>
  </si>
  <si>
    <t>滨湖校区5#、6#学生公寓箱变移位改造工程</t>
  </si>
  <si>
    <t>x70</t>
  </si>
  <si>
    <r>
      <t>审基（委）2021</t>
    </r>
    <r>
      <rPr>
        <sz val="11"/>
        <rFont val="Times New Roman"/>
        <family val="1"/>
      </rPr>
      <t>006</t>
    </r>
  </si>
  <si>
    <t>淮北师范大学新校区一期变压器安装工程</t>
  </si>
  <si>
    <t>x71</t>
  </si>
  <si>
    <r>
      <t>审基（委）2021</t>
    </r>
    <r>
      <rPr>
        <sz val="11"/>
        <rFont val="Times New Roman"/>
        <family val="1"/>
      </rPr>
      <t>007</t>
    </r>
  </si>
  <si>
    <t>淮北师范大学新校区一期开闭所工程</t>
  </si>
  <si>
    <t>x72</t>
  </si>
  <si>
    <r>
      <t>审基（委）2021</t>
    </r>
    <r>
      <rPr>
        <sz val="11"/>
        <rFont val="Times New Roman"/>
        <family val="1"/>
      </rPr>
      <t>008</t>
    </r>
  </si>
  <si>
    <t>淮北师范大学10KV主、备用电源工程</t>
  </si>
  <si>
    <t>x73</t>
  </si>
  <si>
    <r>
      <t>审基（委）2021</t>
    </r>
    <r>
      <rPr>
        <sz val="11"/>
        <rFont val="Times New Roman"/>
        <family val="1"/>
      </rPr>
      <t>009</t>
    </r>
  </si>
  <si>
    <t>滨湖校区2#实验楼及特教楼项目施工临时用电工程</t>
  </si>
  <si>
    <t>x74</t>
  </si>
  <si>
    <r>
      <t>审基（委）2021</t>
    </r>
    <r>
      <rPr>
        <sz val="11"/>
        <rFont val="Times New Roman"/>
        <family val="1"/>
      </rPr>
      <t>010</t>
    </r>
  </si>
  <si>
    <t>淮北师范大学滨湖校区二期道路管网（A标段）工程</t>
  </si>
  <si>
    <t>x75</t>
  </si>
  <si>
    <r>
      <t>审基（委）2021</t>
    </r>
    <r>
      <rPr>
        <sz val="11"/>
        <rFont val="Times New Roman"/>
        <family val="1"/>
      </rPr>
      <t>011</t>
    </r>
  </si>
  <si>
    <t>淮北师范大学（滨湖校区）2#实验楼大学生活动中心（第一标段）工程</t>
  </si>
  <si>
    <t>x76</t>
  </si>
  <si>
    <r>
      <t>审基（委）2021</t>
    </r>
    <r>
      <rPr>
        <sz val="11"/>
        <rFont val="Times New Roman"/>
        <family val="1"/>
      </rPr>
      <t>012</t>
    </r>
  </si>
  <si>
    <t>淮北师范大学（滨湖校区）2#实验楼1、2#美术展厅（第三标段）工程</t>
  </si>
  <si>
    <t>x77</t>
  </si>
  <si>
    <r>
      <t>审基（委）2021</t>
    </r>
    <r>
      <rPr>
        <sz val="11"/>
        <rFont val="Times New Roman"/>
        <family val="1"/>
      </rPr>
      <t>013</t>
    </r>
  </si>
  <si>
    <t>淮北师范大学（滨湖校区）2#实验楼文物陈列室、酒店实训室（第四标段）工程</t>
  </si>
  <si>
    <t>x78</t>
  </si>
  <si>
    <r>
      <t>审基（委）2021</t>
    </r>
    <r>
      <rPr>
        <sz val="11"/>
        <rFont val="Times New Roman"/>
        <family val="1"/>
      </rPr>
      <t>014</t>
    </r>
  </si>
  <si>
    <t>淮北师范大学滨湖校区体育场舞蹈房室内装饰工程</t>
  </si>
  <si>
    <t>x79</t>
  </si>
  <si>
    <r>
      <t>审基（委）2021</t>
    </r>
    <r>
      <rPr>
        <sz val="11"/>
        <rFont val="Times New Roman"/>
        <family val="1"/>
      </rPr>
      <t>015</t>
    </r>
  </si>
  <si>
    <t>淮北师范大学滨湖校区综合楼会议室装饰工程</t>
  </si>
  <si>
    <t>x80</t>
  </si>
  <si>
    <r>
      <t>审基（委）2021</t>
    </r>
    <r>
      <rPr>
        <sz val="11"/>
        <rFont val="Times New Roman"/>
        <family val="1"/>
      </rPr>
      <t>016</t>
    </r>
  </si>
  <si>
    <t xml:space="preserve"> 滨湖校区阅览室改造装修工程</t>
  </si>
  <si>
    <t>x81</t>
  </si>
  <si>
    <r>
      <t>审基（委）2021</t>
    </r>
    <r>
      <rPr>
        <sz val="11"/>
        <rFont val="Times New Roman"/>
        <family val="1"/>
      </rPr>
      <t>017</t>
    </r>
  </si>
  <si>
    <t>淮北师范大学滨湖校区茶社改造装修工程</t>
  </si>
  <si>
    <t>x82</t>
  </si>
  <si>
    <r>
      <t>审基（委）2021</t>
    </r>
    <r>
      <rPr>
        <sz val="11"/>
        <rFont val="Times New Roman"/>
        <family val="1"/>
      </rPr>
      <t>018</t>
    </r>
  </si>
  <si>
    <t>淮北师范大学滨湖校区一期项目第二批工程（2#实验楼）花岗岩石材采购工程</t>
  </si>
  <si>
    <t>x83</t>
  </si>
  <si>
    <r>
      <t>审基（委）2021</t>
    </r>
    <r>
      <rPr>
        <sz val="11"/>
        <rFont val="Times New Roman"/>
        <family val="1"/>
      </rPr>
      <t>019</t>
    </r>
  </si>
  <si>
    <t>淮北师范大学化学品库及工具间工程</t>
  </si>
  <si>
    <t>x84</t>
  </si>
  <si>
    <r>
      <t>审基（委）2021</t>
    </r>
    <r>
      <rPr>
        <sz val="11"/>
        <rFont val="Times New Roman"/>
        <family val="1"/>
      </rPr>
      <t>020</t>
    </r>
  </si>
  <si>
    <t>淮北师范大学相山校区附中综合楼门厅、楼梯间改造工程</t>
  </si>
  <si>
    <t>x85</t>
  </si>
  <si>
    <r>
      <t>审基（委）2021</t>
    </r>
    <r>
      <rPr>
        <sz val="11"/>
        <rFont val="Times New Roman"/>
        <family val="1"/>
      </rPr>
      <t>021</t>
    </r>
  </si>
  <si>
    <t>淮北师范大学滨湖校区新大门室外配套工程（门前广场）</t>
  </si>
  <si>
    <t>x86</t>
  </si>
  <si>
    <r>
      <t>审基（委）2021</t>
    </r>
    <r>
      <rPr>
        <sz val="11"/>
        <rFont val="Times New Roman"/>
        <family val="1"/>
      </rPr>
      <t>022</t>
    </r>
  </si>
  <si>
    <t>淮北师范大学滨湖校区新疆籍学生浴池（男、女）改造工程</t>
  </si>
  <si>
    <t>x87</t>
  </si>
  <si>
    <r>
      <t>审基（委）2021</t>
    </r>
    <r>
      <rPr>
        <sz val="11"/>
        <rFont val="Times New Roman"/>
        <family val="1"/>
      </rPr>
      <t>023</t>
    </r>
  </si>
  <si>
    <t>淮北师范大学滨湖校区文源楼、学生公寓周边面包砖工程</t>
  </si>
  <si>
    <t>x88</t>
  </si>
  <si>
    <r>
      <t>审基（委）2021</t>
    </r>
    <r>
      <rPr>
        <sz val="11"/>
        <rFont val="Times New Roman"/>
        <family val="1"/>
      </rPr>
      <t>024</t>
    </r>
  </si>
  <si>
    <t>淮北师范大学滨湖校区石榴园、柿园增设雨水井工程</t>
  </si>
  <si>
    <t>x89</t>
  </si>
  <si>
    <r>
      <t>审基（委）2021</t>
    </r>
    <r>
      <rPr>
        <sz val="11"/>
        <rFont val="Times New Roman"/>
        <family val="1"/>
      </rPr>
      <t>025</t>
    </r>
  </si>
  <si>
    <t>淮北师范大学新工科实习实训楼项目临时用电工程</t>
  </si>
  <si>
    <t>x90</t>
  </si>
  <si>
    <r>
      <t>审基（委）2021</t>
    </r>
    <r>
      <rPr>
        <sz val="11"/>
        <rFont val="Times New Roman"/>
        <family val="1"/>
      </rPr>
      <t>026</t>
    </r>
  </si>
  <si>
    <t>淮北师范大学滨湖校区二期生活水池工程</t>
  </si>
  <si>
    <t>x91</t>
  </si>
  <si>
    <r>
      <t>审基（委）2021</t>
    </r>
    <r>
      <rPr>
        <sz val="11"/>
        <rFont val="Times New Roman"/>
        <family val="1"/>
      </rPr>
      <t>027</t>
    </r>
  </si>
  <si>
    <t>淮北师范大学滨湖校区1#教工宿舍新增低压配电柜工程</t>
  </si>
  <si>
    <t>x92</t>
  </si>
  <si>
    <r>
      <t>审基（委）2021</t>
    </r>
    <r>
      <rPr>
        <sz val="11"/>
        <rFont val="Times New Roman"/>
        <family val="1"/>
      </rPr>
      <t>028</t>
    </r>
  </si>
  <si>
    <t>淮北师范大学滨湖校区2#试验楼施工电源拆除及滨湖校区备用电源架空线缆(240mm2,2#实验楼南侧）入地工程</t>
  </si>
  <si>
    <t>x93</t>
  </si>
  <si>
    <r>
      <t>审基（委）2021</t>
    </r>
    <r>
      <rPr>
        <sz val="11"/>
        <rFont val="Times New Roman"/>
        <family val="1"/>
      </rPr>
      <t>029</t>
    </r>
  </si>
  <si>
    <t>淮北师范大学滨湖校区美术学院模型成型实验室电路与照明改造工程</t>
  </si>
  <si>
    <t>x94</t>
  </si>
  <si>
    <r>
      <t>审基（委）2021</t>
    </r>
    <r>
      <rPr>
        <sz val="11"/>
        <rFont val="Times New Roman"/>
        <family val="1"/>
      </rPr>
      <t>030</t>
    </r>
  </si>
  <si>
    <t>淮北师范大学滨湖校区二期道路管网工程B标段（与学生公寓、食堂、足球学院运动场等配套）工程</t>
  </si>
  <si>
    <t>x95</t>
  </si>
  <si>
    <r>
      <t>审基（委）2021</t>
    </r>
    <r>
      <rPr>
        <sz val="11"/>
        <rFont val="Times New Roman"/>
        <family val="1"/>
      </rPr>
      <t>031</t>
    </r>
  </si>
  <si>
    <t>淮北师范大学滨湖校区3#学生公寓室内石材工程</t>
  </si>
  <si>
    <t>x96</t>
  </si>
  <si>
    <r>
      <t>审基（委）2021</t>
    </r>
    <r>
      <rPr>
        <sz val="11"/>
        <rFont val="Times New Roman"/>
        <family val="1"/>
      </rPr>
      <t>032</t>
    </r>
  </si>
  <si>
    <t>淮北师范大学滨湖校区3#、5#-6#学生公寓室外石材工程</t>
  </si>
  <si>
    <t>合同工期</t>
  </si>
  <si>
    <t>建设单位</t>
  </si>
  <si>
    <t>审计单位</t>
  </si>
  <si>
    <t>合同价</t>
  </si>
  <si>
    <t>核定</t>
  </si>
  <si>
    <t>原报</t>
  </si>
  <si>
    <t>增减额</t>
  </si>
  <si>
    <t>跟踪费率</t>
  </si>
  <si>
    <t>收费金额</t>
  </si>
  <si>
    <t>建设单位应付审计费</t>
  </si>
  <si>
    <t>施工单位应付审计费</t>
  </si>
  <si>
    <t>造价</t>
  </si>
  <si>
    <t>一阶段</t>
  </si>
  <si>
    <t>二阶段</t>
  </si>
  <si>
    <t>三阶段</t>
  </si>
  <si>
    <t>累计</t>
  </si>
  <si>
    <t>基本</t>
  </si>
  <si>
    <t>增减收费</t>
  </si>
  <si>
    <t>钢筋</t>
  </si>
  <si>
    <t>小计</t>
  </si>
  <si>
    <t>审增收费</t>
  </si>
  <si>
    <t>收费</t>
  </si>
  <si>
    <r>
      <t>(</t>
    </r>
    <r>
      <rPr>
        <sz val="9"/>
        <rFont val="仿宋_GB2312"/>
        <family val="3"/>
      </rPr>
      <t>≤</t>
    </r>
    <r>
      <rPr>
        <b/>
        <sz val="9"/>
        <rFont val="Times New Roman"/>
        <family val="1"/>
      </rPr>
      <t>10%)</t>
    </r>
  </si>
  <si>
    <t>计算</t>
  </si>
  <si>
    <r>
      <t>(</t>
    </r>
    <r>
      <rPr>
        <sz val="9"/>
        <rFont val="仿宋_GB2312"/>
        <family val="3"/>
      </rPr>
      <t>＞</t>
    </r>
    <r>
      <rPr>
        <b/>
        <sz val="9"/>
        <rFont val="Times New Roman"/>
        <family val="1"/>
      </rPr>
      <t>10%)</t>
    </r>
  </si>
  <si>
    <r>
      <t>相山校区</t>
    </r>
    <r>
      <rPr>
        <sz val="10"/>
        <color indexed="63"/>
        <rFont val="Arial"/>
        <family val="2"/>
      </rPr>
      <t>13#</t>
    </r>
    <r>
      <rPr>
        <sz val="10"/>
        <color indexed="63"/>
        <rFont val="宋体"/>
        <family val="0"/>
      </rPr>
      <t>学生公寓维修</t>
    </r>
  </si>
  <si>
    <t>后勤</t>
  </si>
  <si>
    <t>世诚</t>
  </si>
  <si>
    <t>相山校区北门改造及家属区东围墙改造</t>
  </si>
  <si>
    <t>淮北师范大学滨湖校区二期1、2、5、6号学生公寓、食堂、服务中心、消防泵房工程</t>
  </si>
  <si>
    <t>18.4.22~19.7.16</t>
  </si>
  <si>
    <t>筑标</t>
  </si>
  <si>
    <r>
      <t>淮北师范大学滨湖校区二期道路管网（</t>
    </r>
    <r>
      <rPr>
        <b/>
        <u val="single"/>
        <sz val="10"/>
        <color indexed="63"/>
        <rFont val="Arial"/>
        <family val="2"/>
      </rPr>
      <t>A</t>
    </r>
    <r>
      <rPr>
        <b/>
        <u val="single"/>
        <sz val="10"/>
        <color indexed="63"/>
        <rFont val="宋体"/>
        <family val="0"/>
      </rPr>
      <t>标段）</t>
    </r>
  </si>
  <si>
    <t>18.1.28~18.4.27</t>
  </si>
  <si>
    <t>淮北师范大学滨湖校区二期南侧钢筋混凝土干挂花岗岩围墙</t>
  </si>
  <si>
    <t>17.8.30~17.11.8</t>
  </si>
  <si>
    <t>淮北师范大学滨湖校区图书馆</t>
  </si>
  <si>
    <t>17.12.20~19.12.10</t>
  </si>
  <si>
    <t>众信</t>
  </si>
  <si>
    <t>淮北师范大学足球学院运动场</t>
  </si>
  <si>
    <t>18.9.20~19.3.19</t>
  </si>
  <si>
    <t>中汇建银</t>
  </si>
  <si>
    <t>淮北师范大学相山校区大学生创业基地及商业网点建设工</t>
  </si>
  <si>
    <r>
      <t>淮北师范大学滨湖校区二期道路管网（</t>
    </r>
    <r>
      <rPr>
        <b/>
        <u val="single"/>
        <sz val="10"/>
        <color indexed="63"/>
        <rFont val="宋体"/>
        <family val="0"/>
      </rPr>
      <t>B标段）</t>
    </r>
  </si>
  <si>
    <t>18.9.9~19.3.28</t>
  </si>
  <si>
    <t>安信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</si>
</sst>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_ "/>
    <numFmt numFmtId="181" formatCode="0.00_ "/>
  </numFmts>
  <fonts count="58">
    <font>
      <sz val="12"/>
      <name val="宋体"/>
      <family val="0"/>
    </font>
    <font>
      <sz val="11"/>
      <color indexed="8"/>
      <name val="宋体"/>
      <family val="0"/>
    </font>
    <font>
      <u val="single"/>
      <sz val="15"/>
      <name val="宋体"/>
      <family val="0"/>
    </font>
    <font>
      <b/>
      <sz val="9"/>
      <name val="仿宋_GB2312"/>
      <family val="3"/>
    </font>
    <font>
      <b/>
      <sz val="11"/>
      <name val="宋体"/>
      <family val="0"/>
    </font>
    <font>
      <sz val="10"/>
      <color indexed="63"/>
      <name val="宋体"/>
      <family val="0"/>
    </font>
    <font>
      <sz val="10"/>
      <name val="宋体"/>
      <family val="0"/>
    </font>
    <font>
      <b/>
      <sz val="9"/>
      <name val="宋体"/>
      <family val="0"/>
    </font>
    <font>
      <b/>
      <sz val="9"/>
      <name val="Times New Roman"/>
      <family val="1"/>
    </font>
    <font>
      <sz val="11"/>
      <name val="宋体"/>
      <family val="0"/>
    </font>
    <font>
      <sz val="9"/>
      <name val="宋体"/>
      <family val="0"/>
    </font>
    <font>
      <sz val="11"/>
      <name val="新宋体"/>
      <family val="3"/>
    </font>
    <font>
      <sz val="11"/>
      <color indexed="8"/>
      <name val="等线"/>
      <family val="0"/>
    </font>
    <font>
      <u val="single"/>
      <sz val="11"/>
      <name val="宋体"/>
      <family val="0"/>
    </font>
    <font>
      <b/>
      <i/>
      <sz val="12"/>
      <name val="宋体"/>
      <family val="0"/>
    </font>
    <font>
      <u val="single"/>
      <sz val="12"/>
      <color indexed="12"/>
      <name val="宋体"/>
      <family val="0"/>
    </font>
    <font>
      <u val="single"/>
      <sz val="12"/>
      <color indexed="36"/>
      <name val="宋体"/>
      <family val="0"/>
    </font>
    <font>
      <u val="single"/>
      <sz val="11"/>
      <color indexed="12"/>
      <name val="宋体"/>
      <family val="0"/>
    </font>
    <font>
      <sz val="9"/>
      <name val="仿宋_GB2312"/>
      <family val="3"/>
    </font>
    <font>
      <sz val="10"/>
      <color indexed="63"/>
      <name val="Arial"/>
      <family val="2"/>
    </font>
    <font>
      <b/>
      <u val="single"/>
      <sz val="10"/>
      <color indexed="63"/>
      <name val="Arial"/>
      <family val="2"/>
    </font>
    <font>
      <b/>
      <u val="single"/>
      <sz val="10"/>
      <color indexed="63"/>
      <name val="宋体"/>
      <family val="0"/>
    </font>
    <font>
      <sz val="11"/>
      <name val="Times New Roman"/>
      <family val="1"/>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thin"/>
      <top style="medium"/>
      <bottom>
        <color indexed="63"/>
      </bottom>
    </border>
    <border>
      <left style="thin"/>
      <right style="medium"/>
      <top style="thin"/>
      <bottom style="thin"/>
    </border>
    <border>
      <left style="thin"/>
      <right style="medium"/>
      <top style="thin"/>
      <bottom style="medium"/>
    </border>
  </borders>
  <cellStyleXfs count="88">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16" fillId="0" borderId="0" applyNumberFormat="0" applyFill="0" applyBorder="0" applyAlignment="0" applyProtection="0"/>
    <xf numFmtId="0" fontId="0" fillId="32" borderId="9" applyNumberFormat="0" applyFont="0" applyAlignment="0" applyProtection="0"/>
  </cellStyleXfs>
  <cellXfs count="110">
    <xf numFmtId="0" fontId="0" fillId="0" borderId="0" xfId="0" applyAlignment="1">
      <alignment vertical="center"/>
    </xf>
    <xf numFmtId="0" fontId="0" fillId="0" borderId="0" xfId="0" applyAlignment="1">
      <alignment vertical="center" wrapText="1"/>
    </xf>
    <xf numFmtId="180" fontId="0" fillId="0" borderId="0" xfId="0" applyNumberFormat="1" applyAlignment="1">
      <alignment vertical="center"/>
    </xf>
    <xf numFmtId="181" fontId="0" fillId="0" borderId="0" xfId="0" applyNumberFormat="1" applyAlignment="1">
      <alignmen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2" xfId="0" applyFont="1" applyFill="1" applyBorder="1" applyAlignment="1">
      <alignment vertical="center"/>
    </xf>
    <xf numFmtId="180" fontId="5" fillId="0" borderId="12"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3" fillId="0" borderId="16" xfId="0" applyFont="1" applyBorder="1" applyAlignment="1">
      <alignment horizontal="center" vertical="center" wrapText="1"/>
    </xf>
    <xf numFmtId="0" fontId="5" fillId="0" borderId="12" xfId="0" applyFont="1" applyFill="1" applyBorder="1" applyAlignment="1">
      <alignment vertical="center" wrapText="1"/>
    </xf>
    <xf numFmtId="0" fontId="0" fillId="0" borderId="12" xfId="0" applyFont="1" applyFill="1" applyBorder="1" applyAlignment="1">
      <alignment horizontal="justify" vertical="center" wrapText="1"/>
    </xf>
    <xf numFmtId="0" fontId="0" fillId="0" borderId="12" xfId="0" applyFont="1" applyFill="1" applyBorder="1" applyAlignment="1">
      <alignment horizontal="center" vertical="center" wrapText="1"/>
    </xf>
    <xf numFmtId="0" fontId="6" fillId="0" borderId="12" xfId="0" applyFont="1" applyBorder="1" applyAlignment="1">
      <alignment vertical="center" wrapText="1"/>
    </xf>
    <xf numFmtId="0" fontId="6" fillId="0" borderId="12" xfId="0" applyFont="1" applyFill="1" applyBorder="1" applyAlignment="1">
      <alignment vertical="center"/>
    </xf>
    <xf numFmtId="0" fontId="0" fillId="0" borderId="12" xfId="0" applyFont="1" applyBorder="1" applyAlignment="1">
      <alignment horizontal="justify" vertical="center" wrapText="1"/>
    </xf>
    <xf numFmtId="0" fontId="0" fillId="0" borderId="12" xfId="0" applyFont="1"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vertical="center"/>
    </xf>
    <xf numFmtId="180" fontId="2" fillId="0" borderId="0" xfId="0" applyNumberFormat="1" applyFont="1" applyBorder="1" applyAlignment="1">
      <alignment horizontal="center" vertical="center"/>
    </xf>
    <xf numFmtId="180" fontId="3" fillId="0" borderId="10" xfId="0" applyNumberFormat="1" applyFont="1" applyBorder="1" applyAlignment="1">
      <alignment horizontal="center" vertical="center" wrapText="1"/>
    </xf>
    <xf numFmtId="181" fontId="7" fillId="0" borderId="12" xfId="0" applyNumberFormat="1" applyFont="1" applyBorder="1" applyAlignment="1">
      <alignment horizontal="center" vertical="top" wrapText="1"/>
    </xf>
    <xf numFmtId="180" fontId="3" fillId="0" borderId="14" xfId="0" applyNumberFormat="1" applyFont="1" applyBorder="1" applyAlignment="1">
      <alignment horizontal="center" vertical="center" wrapText="1"/>
    </xf>
    <xf numFmtId="181" fontId="7" fillId="0" borderId="15" xfId="0" applyNumberFormat="1" applyFont="1" applyBorder="1" applyAlignment="1">
      <alignment horizontal="center" vertical="top" wrapText="1"/>
    </xf>
    <xf numFmtId="181" fontId="8" fillId="0" borderId="15" xfId="0" applyNumberFormat="1" applyFont="1" applyBorder="1" applyAlignment="1">
      <alignment horizontal="center" vertical="top" wrapText="1"/>
    </xf>
    <xf numFmtId="180" fontId="3" fillId="0" borderId="16" xfId="0" applyNumberFormat="1" applyFont="1" applyBorder="1" applyAlignment="1">
      <alignment horizontal="center" vertical="center" wrapText="1"/>
    </xf>
    <xf numFmtId="181" fontId="7" fillId="0" borderId="16" xfId="0" applyNumberFormat="1" applyFont="1" applyBorder="1" applyAlignment="1">
      <alignment horizontal="center" vertical="top" wrapText="1"/>
    </xf>
    <xf numFmtId="181" fontId="8" fillId="0" borderId="16" xfId="0" applyNumberFormat="1" applyFont="1" applyBorder="1" applyAlignment="1">
      <alignment horizontal="center" vertical="top" wrapText="1"/>
    </xf>
    <xf numFmtId="180" fontId="3" fillId="0" borderId="12" xfId="0" applyNumberFormat="1" applyFont="1" applyBorder="1" applyAlignment="1">
      <alignment horizontal="center" vertical="center" wrapText="1"/>
    </xf>
    <xf numFmtId="181" fontId="8" fillId="0" borderId="12" xfId="0" applyNumberFormat="1" applyFont="1" applyBorder="1" applyAlignment="1">
      <alignment horizontal="center" vertical="top" wrapText="1"/>
    </xf>
    <xf numFmtId="180" fontId="0" fillId="33" borderId="12" xfId="0" applyNumberFormat="1" applyFont="1" applyFill="1" applyBorder="1" applyAlignment="1">
      <alignment horizontal="center" vertical="center" wrapText="1"/>
    </xf>
    <xf numFmtId="181" fontId="0" fillId="0" borderId="12" xfId="0" applyNumberFormat="1" applyFont="1" applyFill="1" applyBorder="1" applyAlignment="1">
      <alignment horizontal="center" vertical="center" wrapText="1"/>
    </xf>
    <xf numFmtId="181" fontId="0" fillId="0" borderId="12" xfId="0" applyNumberFormat="1" applyFill="1" applyBorder="1" applyAlignment="1">
      <alignment vertical="center"/>
    </xf>
    <xf numFmtId="180" fontId="0" fillId="0" borderId="12" xfId="0" applyNumberFormat="1" applyFont="1" applyFill="1" applyBorder="1" applyAlignment="1">
      <alignment horizontal="center" vertical="center" wrapText="1"/>
    </xf>
    <xf numFmtId="181" fontId="0" fillId="0" borderId="12" xfId="0" applyNumberFormat="1" applyFont="1" applyBorder="1" applyAlignment="1">
      <alignment horizontal="center" vertical="center" wrapText="1"/>
    </xf>
    <xf numFmtId="181" fontId="0" fillId="0" borderId="12" xfId="0" applyNumberFormat="1" applyBorder="1" applyAlignment="1">
      <alignment vertical="center"/>
    </xf>
    <xf numFmtId="180" fontId="0" fillId="0" borderId="12" xfId="0" applyNumberFormat="1" applyFont="1" applyBorder="1" applyAlignment="1">
      <alignment horizontal="center" vertical="center" wrapText="1"/>
    </xf>
    <xf numFmtId="180" fontId="0" fillId="0" borderId="12" xfId="0" applyNumberFormat="1" applyBorder="1" applyAlignment="1">
      <alignment vertical="center"/>
    </xf>
    <xf numFmtId="0" fontId="0" fillId="0" borderId="0" xfId="0" applyBorder="1" applyAlignment="1">
      <alignment vertical="center"/>
    </xf>
    <xf numFmtId="0" fontId="7" fillId="0" borderId="12" xfId="0" applyFont="1" applyBorder="1" applyAlignment="1">
      <alignment horizontal="center" vertical="top" wrapText="1"/>
    </xf>
    <xf numFmtId="181" fontId="7" fillId="0" borderId="12" xfId="0" applyNumberFormat="1" applyFont="1" applyBorder="1" applyAlignment="1">
      <alignment horizontal="justify" vertical="top" wrapText="1"/>
    </xf>
    <xf numFmtId="0" fontId="3" fillId="0" borderId="12" xfId="0" applyFont="1" applyBorder="1" applyAlignment="1">
      <alignment horizontal="justify" vertical="top" wrapText="1"/>
    </xf>
    <xf numFmtId="0" fontId="7" fillId="0" borderId="15" xfId="0" applyFont="1" applyBorder="1" applyAlignment="1">
      <alignment horizontal="center" vertical="top" wrapText="1"/>
    </xf>
    <xf numFmtId="181" fontId="8" fillId="0" borderId="15" xfId="0" applyNumberFormat="1" applyFont="1" applyBorder="1" applyAlignment="1">
      <alignment horizontal="justify" vertical="top" wrapText="1"/>
    </xf>
    <xf numFmtId="0" fontId="7" fillId="0" borderId="16" xfId="0" applyFont="1" applyBorder="1" applyAlignment="1">
      <alignment horizontal="center" vertical="top" wrapText="1"/>
    </xf>
    <xf numFmtId="181" fontId="8" fillId="0" borderId="16" xfId="0" applyNumberFormat="1" applyFont="1" applyBorder="1" applyAlignment="1">
      <alignment horizontal="justify" vertical="top" wrapText="1"/>
    </xf>
    <xf numFmtId="0" fontId="3" fillId="0" borderId="16" xfId="0" applyFont="1" applyBorder="1" applyAlignment="1">
      <alignment horizontal="justify" vertical="top" wrapText="1"/>
    </xf>
    <xf numFmtId="0" fontId="7" fillId="0" borderId="16" xfId="0" applyFont="1" applyBorder="1" applyAlignment="1">
      <alignment horizontal="justify" vertical="top" wrapText="1"/>
    </xf>
    <xf numFmtId="181" fontId="8" fillId="0" borderId="12" xfId="0" applyNumberFormat="1" applyFont="1" applyBorder="1" applyAlignment="1">
      <alignment horizontal="justify" vertical="top" wrapText="1"/>
    </xf>
    <xf numFmtId="0" fontId="7" fillId="0" borderId="12" xfId="0" applyFont="1" applyBorder="1" applyAlignment="1">
      <alignment horizontal="justify" vertical="top" wrapText="1"/>
    </xf>
    <xf numFmtId="0" fontId="0" fillId="0" borderId="12" xfId="0" applyFill="1" applyBorder="1" applyAlignment="1">
      <alignment vertical="center"/>
    </xf>
    <xf numFmtId="0" fontId="0" fillId="0" borderId="0" xfId="0" applyFill="1" applyAlignment="1">
      <alignment vertical="center"/>
    </xf>
    <xf numFmtId="0" fontId="40" fillId="0" borderId="0" xfId="0" applyFont="1" applyFill="1" applyBorder="1" applyAlignment="1">
      <alignment vertical="center"/>
    </xf>
    <xf numFmtId="0" fontId="48" fillId="0" borderId="0"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10" fillId="0" borderId="0" xfId="0" applyFont="1" applyFill="1" applyAlignment="1">
      <alignment horizontal="center" vertical="center"/>
    </xf>
    <xf numFmtId="181" fontId="10" fillId="0" borderId="0" xfId="0" applyNumberFormat="1" applyFont="1" applyFill="1" applyAlignment="1">
      <alignment horizontal="center" vertical="center"/>
    </xf>
    <xf numFmtId="0" fontId="48" fillId="0" borderId="12" xfId="0" applyFont="1" applyFill="1" applyBorder="1" applyAlignment="1">
      <alignment horizontal="center" vertical="center"/>
    </xf>
    <xf numFmtId="0" fontId="48"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xf>
    <xf numFmtId="181" fontId="11" fillId="0" borderId="12" xfId="0" applyNumberFormat="1" applyFont="1" applyFill="1" applyBorder="1" applyAlignment="1">
      <alignment horizontal="center" vertical="center" wrapText="1"/>
    </xf>
    <xf numFmtId="0" fontId="11" fillId="0" borderId="12" xfId="0" applyFont="1" applyFill="1" applyBorder="1" applyAlignment="1">
      <alignment vertical="center"/>
    </xf>
    <xf numFmtId="0" fontId="11" fillId="0" borderId="12" xfId="0" applyFont="1" applyFill="1" applyBorder="1" applyAlignment="1">
      <alignment horizontal="justify" vertical="center" wrapText="1"/>
    </xf>
    <xf numFmtId="0" fontId="12" fillId="0" borderId="12" xfId="0" applyFont="1" applyFill="1" applyBorder="1" applyAlignment="1">
      <alignment vertical="center" wrapText="1"/>
    </xf>
    <xf numFmtId="0" fontId="9" fillId="0" borderId="12" xfId="0" applyFont="1" applyFill="1" applyBorder="1" applyAlignment="1">
      <alignment vertical="center"/>
    </xf>
    <xf numFmtId="0" fontId="11" fillId="0" borderId="12" xfId="0" applyFont="1" applyFill="1" applyBorder="1" applyAlignment="1">
      <alignment horizontal="center" vertical="center" wrapText="1"/>
    </xf>
    <xf numFmtId="0" fontId="11" fillId="0" borderId="12" xfId="0" applyFont="1" applyFill="1" applyBorder="1" applyAlignment="1">
      <alignment horizontal="justify" vertical="center"/>
    </xf>
    <xf numFmtId="0" fontId="9" fillId="0" borderId="12" xfId="44" applyFont="1" applyFill="1" applyBorder="1" applyAlignment="1">
      <alignment horizontal="left" vertical="center" wrapText="1"/>
      <protection/>
    </xf>
    <xf numFmtId="0" fontId="9" fillId="0" borderId="12" xfId="0" applyFont="1" applyFill="1" applyBorder="1" applyAlignment="1">
      <alignment vertical="center" wrapText="1"/>
    </xf>
    <xf numFmtId="0" fontId="11" fillId="0" borderId="12" xfId="0" applyFont="1" applyFill="1" applyBorder="1" applyAlignment="1">
      <alignment horizontal="left" vertical="center" wrapText="1"/>
    </xf>
    <xf numFmtId="0" fontId="9" fillId="0" borderId="12" xfId="0" applyFont="1" applyFill="1" applyBorder="1" applyAlignment="1">
      <alignment horizontal="justify" vertical="center"/>
    </xf>
    <xf numFmtId="0" fontId="13" fillId="0" borderId="12" xfId="0" applyFont="1" applyFill="1" applyBorder="1" applyAlignment="1">
      <alignment horizontal="justify" vertical="center"/>
    </xf>
    <xf numFmtId="0" fontId="9" fillId="0" borderId="0" xfId="0" applyFont="1" applyFill="1" applyAlignment="1">
      <alignment horizontal="center" vertical="center"/>
    </xf>
    <xf numFmtId="0" fontId="9" fillId="0" borderId="0" xfId="0" applyFont="1" applyFill="1" applyAlignment="1">
      <alignment vertical="center" wrapText="1"/>
    </xf>
    <xf numFmtId="181" fontId="9" fillId="0" borderId="0" xfId="0" applyNumberFormat="1" applyFont="1" applyFill="1" applyAlignment="1">
      <alignment horizontal="center" vertical="center"/>
    </xf>
    <xf numFmtId="0" fontId="57"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top"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2" xfId="0" applyFont="1" applyBorder="1" applyAlignment="1">
      <alignment horizontal="center" vertical="top" wrapText="1"/>
    </xf>
    <xf numFmtId="0" fontId="7" fillId="0" borderId="15" xfId="0" applyFont="1" applyBorder="1" applyAlignment="1">
      <alignment horizontal="center" vertical="top" wrapText="1"/>
    </xf>
    <xf numFmtId="0" fontId="3" fillId="0" borderId="12" xfId="0" applyFont="1" applyBorder="1" applyAlignment="1">
      <alignment horizontal="justify" vertical="top" wrapText="1"/>
    </xf>
    <xf numFmtId="0" fontId="3" fillId="0" borderId="15" xfId="0" applyFont="1" applyBorder="1" applyAlignment="1">
      <alignment horizontal="justify" vertical="top" wrapText="1"/>
    </xf>
    <xf numFmtId="0" fontId="7" fillId="0" borderId="26" xfId="0" applyFont="1" applyBorder="1" applyAlignment="1">
      <alignment horizontal="justify" vertical="top" wrapText="1"/>
    </xf>
    <xf numFmtId="0" fontId="7" fillId="0" borderId="27" xfId="0" applyFont="1" applyBorder="1" applyAlignment="1">
      <alignment horizontal="justify" vertical="top"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3 2" xfId="44"/>
    <cellStyle name="常规 13 3" xfId="45"/>
    <cellStyle name="常规 2" xfId="46"/>
    <cellStyle name="常规 2 2" xfId="47"/>
    <cellStyle name="常规 3" xfId="48"/>
    <cellStyle name="常规 4" xfId="49"/>
    <cellStyle name="常规 5" xfId="50"/>
    <cellStyle name="常规 6" xfId="51"/>
    <cellStyle name="常规 7" xfId="52"/>
    <cellStyle name="常规 8" xfId="53"/>
    <cellStyle name="常规 9" xfId="54"/>
    <cellStyle name="Hyperlink" xfId="55"/>
    <cellStyle name="超链接 2" xfId="56"/>
    <cellStyle name="超链接 3" xfId="57"/>
    <cellStyle name="超链接 3 2" xfId="58"/>
    <cellStyle name="超链接 3 3" xfId="59"/>
    <cellStyle name="超链接 4" xfId="60"/>
    <cellStyle name="超链接 4 2" xfId="61"/>
    <cellStyle name="超链接 4 3" xfId="62"/>
    <cellStyle name="超链接 5" xfId="63"/>
    <cellStyle name="超链接 5 2" xfId="64"/>
    <cellStyle name="超链接 5 3"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9"/>
  <sheetViews>
    <sheetView tabSelected="1" zoomScalePageLayoutView="0" workbookViewId="0" topLeftCell="A1">
      <pane xSplit="4" ySplit="2" topLeftCell="E3" activePane="bottomRight" state="frozen"/>
      <selection pane="topLeft" activeCell="A1" sqref="A1"/>
      <selection pane="topRight" activeCell="A1" sqref="A1"/>
      <selection pane="bottomLeft" activeCell="A1" sqref="A1"/>
      <selection pane="bottomRight" activeCell="G6" sqref="G6"/>
    </sheetView>
  </sheetViews>
  <sheetFormatPr defaultColWidth="9.00390625" defaultRowHeight="14.25"/>
  <cols>
    <col min="1" max="1" width="6.875" style="60" customWidth="1"/>
    <col min="2" max="2" width="7.375" style="60" customWidth="1"/>
    <col min="3" max="3" width="10.25390625" style="60" customWidth="1"/>
    <col min="4" max="4" width="25.00390625" style="61" customWidth="1"/>
    <col min="5" max="5" width="14.50390625" style="62" customWidth="1"/>
    <col min="6" max="6" width="14.25390625" style="60" customWidth="1"/>
    <col min="7" max="7" width="10.75390625" style="63" customWidth="1"/>
    <col min="8" max="8" width="10.875" style="60" customWidth="1"/>
    <col min="9" max="9" width="12.625" style="56" bestFit="1" customWidth="1"/>
    <col min="10" max="16384" width="9.00390625" style="56" customWidth="1"/>
  </cols>
  <sheetData>
    <row r="1" spans="1:8" s="57" customFormat="1" ht="33" customHeight="1">
      <c r="A1" s="85" t="s">
        <v>0</v>
      </c>
      <c r="B1" s="85"/>
      <c r="C1" s="85"/>
      <c r="D1" s="85"/>
      <c r="E1" s="85"/>
      <c r="F1" s="85"/>
      <c r="G1" s="85"/>
      <c r="H1" s="85"/>
    </row>
    <row r="2" spans="1:8" s="58" customFormat="1" ht="34.5" customHeight="1">
      <c r="A2" s="64" t="s">
        <v>1</v>
      </c>
      <c r="B2" s="64" t="s">
        <v>2</v>
      </c>
      <c r="C2" s="65" t="s">
        <v>3</v>
      </c>
      <c r="D2" s="65" t="s">
        <v>4</v>
      </c>
      <c r="E2" s="64" t="s">
        <v>6</v>
      </c>
      <c r="F2" s="64" t="s">
        <v>5</v>
      </c>
      <c r="G2" s="64" t="s">
        <v>7</v>
      </c>
      <c r="H2" s="64" t="s">
        <v>8</v>
      </c>
    </row>
    <row r="3" spans="1:8" s="59" customFormat="1" ht="28.5">
      <c r="A3" s="66" t="s">
        <v>9</v>
      </c>
      <c r="B3" s="66" t="s">
        <v>10</v>
      </c>
      <c r="C3" s="67" t="s">
        <v>11</v>
      </c>
      <c r="D3" s="68" t="s">
        <v>12</v>
      </c>
      <c r="E3" s="69">
        <v>158360.93</v>
      </c>
      <c r="F3" s="69">
        <v>203666.98</v>
      </c>
      <c r="G3" s="69">
        <f>F3-E3</f>
        <v>45306.05000000002</v>
      </c>
      <c r="H3" s="70"/>
    </row>
    <row r="4" spans="1:8" s="59" customFormat="1" ht="28.5">
      <c r="A4" s="66" t="s">
        <v>13</v>
      </c>
      <c r="B4" s="66" t="s">
        <v>10</v>
      </c>
      <c r="C4" s="67" t="s">
        <v>14</v>
      </c>
      <c r="D4" s="71" t="s">
        <v>15</v>
      </c>
      <c r="E4" s="69">
        <v>62679.63</v>
      </c>
      <c r="F4" s="69">
        <v>63666.03</v>
      </c>
      <c r="G4" s="69">
        <f aca="true" t="shared" si="0" ref="G4:G67">F4-E4</f>
        <v>986.4000000000015</v>
      </c>
      <c r="H4" s="70"/>
    </row>
    <row r="5" spans="1:8" s="59" customFormat="1" ht="23.25" customHeight="1">
      <c r="A5" s="66" t="s">
        <v>16</v>
      </c>
      <c r="B5" s="66" t="s">
        <v>10</v>
      </c>
      <c r="C5" s="67" t="s">
        <v>17</v>
      </c>
      <c r="D5" s="68" t="s">
        <v>18</v>
      </c>
      <c r="E5" s="69">
        <v>1021323.48</v>
      </c>
      <c r="F5" s="69">
        <v>1060129</v>
      </c>
      <c r="G5" s="69">
        <f t="shared" si="0"/>
        <v>38805.52000000002</v>
      </c>
      <c r="H5" s="70"/>
    </row>
    <row r="6" spans="1:8" s="59" customFormat="1" ht="28.5" customHeight="1">
      <c r="A6" s="66" t="s">
        <v>19</v>
      </c>
      <c r="B6" s="66" t="s">
        <v>10</v>
      </c>
      <c r="C6" s="67" t="s">
        <v>20</v>
      </c>
      <c r="D6" s="68" t="s">
        <v>21</v>
      </c>
      <c r="E6" s="69">
        <v>25817.73</v>
      </c>
      <c r="F6" s="69">
        <v>30174.9</v>
      </c>
      <c r="G6" s="69">
        <f t="shared" si="0"/>
        <v>4357.170000000002</v>
      </c>
      <c r="H6" s="70"/>
    </row>
    <row r="7" spans="1:8" s="59" customFormat="1" ht="33" customHeight="1">
      <c r="A7" s="66" t="s">
        <v>22</v>
      </c>
      <c r="B7" s="66" t="s">
        <v>10</v>
      </c>
      <c r="C7" s="67" t="s">
        <v>23</v>
      </c>
      <c r="D7" s="67" t="s">
        <v>24</v>
      </c>
      <c r="E7" s="69">
        <v>45202.35</v>
      </c>
      <c r="F7" s="69">
        <v>62698.28</v>
      </c>
      <c r="G7" s="69">
        <f t="shared" si="0"/>
        <v>17495.93</v>
      </c>
      <c r="H7" s="70"/>
    </row>
    <row r="8" spans="1:8" s="59" customFormat="1" ht="40.5">
      <c r="A8" s="66" t="s">
        <v>25</v>
      </c>
      <c r="B8" s="66" t="s">
        <v>10</v>
      </c>
      <c r="C8" s="67" t="s">
        <v>26</v>
      </c>
      <c r="D8" s="72" t="s">
        <v>27</v>
      </c>
      <c r="E8" s="69">
        <v>30464.47</v>
      </c>
      <c r="F8" s="69">
        <v>44856.03</v>
      </c>
      <c r="G8" s="69">
        <f t="shared" si="0"/>
        <v>14391.559999999998</v>
      </c>
      <c r="H8" s="70"/>
    </row>
    <row r="9" spans="1:8" s="59" customFormat="1" ht="40.5">
      <c r="A9" s="66" t="s">
        <v>28</v>
      </c>
      <c r="B9" s="66" t="s">
        <v>10</v>
      </c>
      <c r="C9" s="67" t="s">
        <v>29</v>
      </c>
      <c r="D9" s="67" t="s">
        <v>30</v>
      </c>
      <c r="E9" s="69">
        <v>20638.77</v>
      </c>
      <c r="F9" s="69">
        <v>29947.2</v>
      </c>
      <c r="G9" s="69">
        <f t="shared" si="0"/>
        <v>9308.43</v>
      </c>
      <c r="H9" s="70"/>
    </row>
    <row r="10" spans="1:8" s="59" customFormat="1" ht="28.5">
      <c r="A10" s="66" t="s">
        <v>31</v>
      </c>
      <c r="B10" s="66" t="s">
        <v>10</v>
      </c>
      <c r="C10" s="67" t="s">
        <v>32</v>
      </c>
      <c r="D10" s="71" t="s">
        <v>33</v>
      </c>
      <c r="E10" s="69">
        <v>10278.79</v>
      </c>
      <c r="F10" s="69">
        <v>13824</v>
      </c>
      <c r="G10" s="69">
        <f t="shared" si="0"/>
        <v>3545.209999999999</v>
      </c>
      <c r="H10" s="70"/>
    </row>
    <row r="11" spans="1:8" s="59" customFormat="1" ht="28.5">
      <c r="A11" s="66" t="s">
        <v>34</v>
      </c>
      <c r="B11" s="66" t="s">
        <v>10</v>
      </c>
      <c r="C11" s="67" t="s">
        <v>35</v>
      </c>
      <c r="D11" s="71" t="s">
        <v>36</v>
      </c>
      <c r="E11" s="69">
        <v>65771.82</v>
      </c>
      <c r="F11" s="69">
        <v>76427.76</v>
      </c>
      <c r="G11" s="69">
        <f t="shared" si="0"/>
        <v>10655.939999999988</v>
      </c>
      <c r="H11" s="70"/>
    </row>
    <row r="12" spans="1:8" s="59" customFormat="1" ht="28.5">
      <c r="A12" s="66" t="s">
        <v>37</v>
      </c>
      <c r="B12" s="66" t="s">
        <v>10</v>
      </c>
      <c r="C12" s="67" t="s">
        <v>38</v>
      </c>
      <c r="D12" s="71" t="s">
        <v>39</v>
      </c>
      <c r="E12" s="69">
        <v>23878.96</v>
      </c>
      <c r="F12" s="69">
        <v>28543.69</v>
      </c>
      <c r="G12" s="69">
        <f t="shared" si="0"/>
        <v>4664.73</v>
      </c>
      <c r="H12" s="70"/>
    </row>
    <row r="13" spans="1:8" s="59" customFormat="1" ht="40.5">
      <c r="A13" s="66" t="s">
        <v>40</v>
      </c>
      <c r="B13" s="66" t="s">
        <v>10</v>
      </c>
      <c r="C13" s="67" t="s">
        <v>41</v>
      </c>
      <c r="D13" s="67" t="s">
        <v>42</v>
      </c>
      <c r="E13" s="69">
        <v>17234.74</v>
      </c>
      <c r="F13" s="69">
        <v>18981.33</v>
      </c>
      <c r="G13" s="69">
        <f t="shared" si="0"/>
        <v>1746.5900000000001</v>
      </c>
      <c r="H13" s="70"/>
    </row>
    <row r="14" spans="1:8" s="59" customFormat="1" ht="40.5">
      <c r="A14" s="66" t="s">
        <v>43</v>
      </c>
      <c r="B14" s="66" t="s">
        <v>10</v>
      </c>
      <c r="C14" s="67" t="s">
        <v>44</v>
      </c>
      <c r="D14" s="67" t="s">
        <v>45</v>
      </c>
      <c r="E14" s="69">
        <v>20149.43</v>
      </c>
      <c r="F14" s="69">
        <v>21034.38</v>
      </c>
      <c r="G14" s="69">
        <f t="shared" si="0"/>
        <v>884.9500000000007</v>
      </c>
      <c r="H14" s="70"/>
    </row>
    <row r="15" spans="1:8" s="59" customFormat="1" ht="28.5">
      <c r="A15" s="66" t="s">
        <v>46</v>
      </c>
      <c r="B15" s="66" t="s">
        <v>10</v>
      </c>
      <c r="C15" s="67" t="s">
        <v>47</v>
      </c>
      <c r="D15" s="67" t="s">
        <v>48</v>
      </c>
      <c r="E15" s="69">
        <v>187644.74</v>
      </c>
      <c r="F15" s="69">
        <v>240297.68</v>
      </c>
      <c r="G15" s="69">
        <f t="shared" si="0"/>
        <v>52652.94</v>
      </c>
      <c r="H15" s="70"/>
    </row>
    <row r="16" spans="1:8" s="59" customFormat="1" ht="39" customHeight="1">
      <c r="A16" s="66" t="s">
        <v>49</v>
      </c>
      <c r="B16" s="66" t="s">
        <v>10</v>
      </c>
      <c r="C16" s="67" t="s">
        <v>50</v>
      </c>
      <c r="D16" s="67" t="s">
        <v>51</v>
      </c>
      <c r="E16" s="69">
        <v>50858.75</v>
      </c>
      <c r="F16" s="69">
        <v>59267.71</v>
      </c>
      <c r="G16" s="69">
        <f t="shared" si="0"/>
        <v>8408.96</v>
      </c>
      <c r="H16" s="70"/>
    </row>
    <row r="17" spans="1:8" s="59" customFormat="1" ht="33.75" customHeight="1">
      <c r="A17" s="66" t="s">
        <v>52</v>
      </c>
      <c r="B17" s="66" t="s">
        <v>10</v>
      </c>
      <c r="C17" s="67" t="s">
        <v>53</v>
      </c>
      <c r="D17" s="71" t="s">
        <v>54</v>
      </c>
      <c r="E17" s="69">
        <v>147178.12</v>
      </c>
      <c r="F17" s="69">
        <v>185946.08</v>
      </c>
      <c r="G17" s="69">
        <f t="shared" si="0"/>
        <v>38767.95999999999</v>
      </c>
      <c r="H17" s="70"/>
    </row>
    <row r="18" spans="1:8" s="59" customFormat="1" ht="30.75" customHeight="1">
      <c r="A18" s="66" t="s">
        <v>55</v>
      </c>
      <c r="B18" s="66" t="s">
        <v>10</v>
      </c>
      <c r="C18" s="67" t="s">
        <v>56</v>
      </c>
      <c r="D18" s="72" t="s">
        <v>57</v>
      </c>
      <c r="E18" s="69">
        <v>56369.46</v>
      </c>
      <c r="F18" s="69">
        <v>71782.45</v>
      </c>
      <c r="G18" s="69">
        <f t="shared" si="0"/>
        <v>15412.989999999998</v>
      </c>
      <c r="H18" s="70"/>
    </row>
    <row r="19" spans="1:8" s="59" customFormat="1" ht="32.25" customHeight="1">
      <c r="A19" s="66" t="s">
        <v>58</v>
      </c>
      <c r="B19" s="66" t="s">
        <v>10</v>
      </c>
      <c r="C19" s="67" t="s">
        <v>59</v>
      </c>
      <c r="D19" s="71" t="s">
        <v>60</v>
      </c>
      <c r="E19" s="69">
        <v>174664.06</v>
      </c>
      <c r="F19" s="69">
        <v>190460.6</v>
      </c>
      <c r="G19" s="69">
        <f t="shared" si="0"/>
        <v>15796.540000000008</v>
      </c>
      <c r="H19" s="70"/>
    </row>
    <row r="20" spans="1:8" s="59" customFormat="1" ht="36.75" customHeight="1">
      <c r="A20" s="66" t="s">
        <v>61</v>
      </c>
      <c r="B20" s="66" t="s">
        <v>10</v>
      </c>
      <c r="C20" s="67" t="s">
        <v>62</v>
      </c>
      <c r="D20" s="73" t="s">
        <v>63</v>
      </c>
      <c r="E20" s="69">
        <v>776631.59</v>
      </c>
      <c r="F20" s="69">
        <v>987238.56</v>
      </c>
      <c r="G20" s="69">
        <f t="shared" si="0"/>
        <v>210606.9700000001</v>
      </c>
      <c r="H20" s="70"/>
    </row>
    <row r="21" spans="1:8" s="59" customFormat="1" ht="35.25" customHeight="1">
      <c r="A21" s="66" t="s">
        <v>64</v>
      </c>
      <c r="B21" s="66" t="s">
        <v>10</v>
      </c>
      <c r="C21" s="67" t="s">
        <v>65</v>
      </c>
      <c r="D21" s="73" t="s">
        <v>66</v>
      </c>
      <c r="E21" s="69">
        <v>123081.73</v>
      </c>
      <c r="F21" s="69">
        <v>168667.54</v>
      </c>
      <c r="G21" s="69">
        <f t="shared" si="0"/>
        <v>45585.81000000001</v>
      </c>
      <c r="H21" s="70"/>
    </row>
    <row r="22" spans="1:8" s="59" customFormat="1" ht="30.75" customHeight="1">
      <c r="A22" s="66" t="s">
        <v>67</v>
      </c>
      <c r="B22" s="66" t="s">
        <v>10</v>
      </c>
      <c r="C22" s="67" t="s">
        <v>68</v>
      </c>
      <c r="D22" s="73" t="s">
        <v>69</v>
      </c>
      <c r="E22" s="69">
        <v>403645.1</v>
      </c>
      <c r="F22" s="69">
        <v>460860.96</v>
      </c>
      <c r="G22" s="69">
        <f t="shared" si="0"/>
        <v>57215.860000000044</v>
      </c>
      <c r="H22" s="70"/>
    </row>
    <row r="23" spans="1:8" s="59" customFormat="1" ht="32.25" customHeight="1">
      <c r="A23" s="66" t="s">
        <v>70</v>
      </c>
      <c r="B23" s="66" t="s">
        <v>10</v>
      </c>
      <c r="C23" s="67" t="s">
        <v>71</v>
      </c>
      <c r="D23" s="73" t="s">
        <v>72</v>
      </c>
      <c r="E23" s="69">
        <v>57164.76</v>
      </c>
      <c r="F23" s="69">
        <v>90106.97</v>
      </c>
      <c r="G23" s="69">
        <f t="shared" si="0"/>
        <v>32942.21</v>
      </c>
      <c r="H23" s="70"/>
    </row>
    <row r="24" spans="1:8" s="59" customFormat="1" ht="25.5" customHeight="1">
      <c r="A24" s="66" t="s">
        <v>73</v>
      </c>
      <c r="B24" s="66" t="s">
        <v>10</v>
      </c>
      <c r="C24" s="67" t="s">
        <v>74</v>
      </c>
      <c r="D24" s="72" t="s">
        <v>75</v>
      </c>
      <c r="E24" s="69">
        <v>89550.03</v>
      </c>
      <c r="F24" s="69">
        <v>110934.77</v>
      </c>
      <c r="G24" s="69">
        <f t="shared" si="0"/>
        <v>21384.740000000005</v>
      </c>
      <c r="H24" s="70"/>
    </row>
    <row r="25" spans="1:8" s="59" customFormat="1" ht="26.25" customHeight="1">
      <c r="A25" s="66" t="s">
        <v>76</v>
      </c>
      <c r="B25" s="66" t="s">
        <v>10</v>
      </c>
      <c r="C25" s="67" t="s">
        <v>77</v>
      </c>
      <c r="D25" s="72" t="s">
        <v>78</v>
      </c>
      <c r="E25" s="69">
        <v>79513.44</v>
      </c>
      <c r="F25" s="69">
        <v>146992.91</v>
      </c>
      <c r="G25" s="69">
        <f t="shared" si="0"/>
        <v>67479.47</v>
      </c>
      <c r="H25" s="70"/>
    </row>
    <row r="26" spans="1:8" s="59" customFormat="1" ht="29.25" customHeight="1">
      <c r="A26" s="66" t="s">
        <v>79</v>
      </c>
      <c r="B26" s="66" t="s">
        <v>10</v>
      </c>
      <c r="C26" s="67" t="s">
        <v>80</v>
      </c>
      <c r="D26" s="74" t="s">
        <v>81</v>
      </c>
      <c r="E26" s="69">
        <v>54368.5</v>
      </c>
      <c r="F26" s="69">
        <v>63253.66</v>
      </c>
      <c r="G26" s="69">
        <f t="shared" si="0"/>
        <v>8885.160000000003</v>
      </c>
      <c r="H26" s="70"/>
    </row>
    <row r="27" spans="1:8" s="59" customFormat="1" ht="32.25" customHeight="1">
      <c r="A27" s="66" t="s">
        <v>82</v>
      </c>
      <c r="B27" s="66" t="s">
        <v>10</v>
      </c>
      <c r="C27" s="67" t="s">
        <v>83</v>
      </c>
      <c r="D27" s="72" t="s">
        <v>84</v>
      </c>
      <c r="E27" s="69">
        <v>54411.07</v>
      </c>
      <c r="F27" s="69">
        <v>65216.75</v>
      </c>
      <c r="G27" s="69">
        <f t="shared" si="0"/>
        <v>10805.68</v>
      </c>
      <c r="H27" s="70"/>
    </row>
    <row r="28" spans="1:8" s="59" customFormat="1" ht="28.5">
      <c r="A28" s="66" t="s">
        <v>85</v>
      </c>
      <c r="B28" s="66" t="s">
        <v>10</v>
      </c>
      <c r="C28" s="67" t="s">
        <v>86</v>
      </c>
      <c r="D28" s="71" t="s">
        <v>87</v>
      </c>
      <c r="E28" s="69">
        <v>222722.91</v>
      </c>
      <c r="F28" s="69">
        <v>261171.94</v>
      </c>
      <c r="G28" s="69">
        <f t="shared" si="0"/>
        <v>38449.03</v>
      </c>
      <c r="H28" s="70"/>
    </row>
    <row r="29" spans="1:8" s="59" customFormat="1" ht="24" customHeight="1">
      <c r="A29" s="66" t="s">
        <v>88</v>
      </c>
      <c r="B29" s="66" t="s">
        <v>10</v>
      </c>
      <c r="C29" s="67" t="s">
        <v>89</v>
      </c>
      <c r="D29" s="71" t="s">
        <v>90</v>
      </c>
      <c r="E29" s="69">
        <v>111213.1</v>
      </c>
      <c r="F29" s="69">
        <v>121092.86</v>
      </c>
      <c r="G29" s="69">
        <f t="shared" si="0"/>
        <v>9879.759999999995</v>
      </c>
      <c r="H29" s="70"/>
    </row>
    <row r="30" spans="1:8" s="59" customFormat="1" ht="24.75" customHeight="1">
      <c r="A30" s="66" t="s">
        <v>91</v>
      </c>
      <c r="B30" s="66" t="s">
        <v>10</v>
      </c>
      <c r="C30" s="67" t="s">
        <v>92</v>
      </c>
      <c r="D30" s="75" t="s">
        <v>93</v>
      </c>
      <c r="E30" s="69">
        <v>89824.45</v>
      </c>
      <c r="F30" s="69">
        <v>106351.2</v>
      </c>
      <c r="G30" s="69">
        <f t="shared" si="0"/>
        <v>16526.75</v>
      </c>
      <c r="H30" s="70"/>
    </row>
    <row r="31" spans="1:8" s="59" customFormat="1" ht="28.5" customHeight="1">
      <c r="A31" s="66" t="s">
        <v>94</v>
      </c>
      <c r="B31" s="66" t="s">
        <v>10</v>
      </c>
      <c r="C31" s="67" t="s">
        <v>95</v>
      </c>
      <c r="D31" s="71" t="s">
        <v>96</v>
      </c>
      <c r="E31" s="69">
        <v>84968.34</v>
      </c>
      <c r="F31" s="69">
        <v>93989.54</v>
      </c>
      <c r="G31" s="69">
        <f t="shared" si="0"/>
        <v>9021.199999999997</v>
      </c>
      <c r="H31" s="70"/>
    </row>
    <row r="32" spans="1:8" s="59" customFormat="1" ht="20.25" customHeight="1">
      <c r="A32" s="66" t="s">
        <v>97</v>
      </c>
      <c r="B32" s="66" t="s">
        <v>10</v>
      </c>
      <c r="C32" s="67" t="s">
        <v>98</v>
      </c>
      <c r="D32" s="71" t="s">
        <v>99</v>
      </c>
      <c r="E32" s="69">
        <v>60972.04</v>
      </c>
      <c r="F32" s="69">
        <v>160594.72</v>
      </c>
      <c r="G32" s="69">
        <f t="shared" si="0"/>
        <v>99622.68</v>
      </c>
      <c r="H32" s="70"/>
    </row>
    <row r="33" spans="1:8" s="59" customFormat="1" ht="18.75" customHeight="1">
      <c r="A33" s="66" t="s">
        <v>100</v>
      </c>
      <c r="B33" s="66" t="s">
        <v>10</v>
      </c>
      <c r="C33" s="67" t="s">
        <v>101</v>
      </c>
      <c r="D33" s="72" t="s">
        <v>102</v>
      </c>
      <c r="E33" s="69">
        <v>42439.66</v>
      </c>
      <c r="F33" s="69">
        <v>51673.05</v>
      </c>
      <c r="G33" s="69">
        <f t="shared" si="0"/>
        <v>9233.39</v>
      </c>
      <c r="H33" s="70"/>
    </row>
    <row r="34" spans="1:8" s="59" customFormat="1" ht="24.75" customHeight="1">
      <c r="A34" s="66" t="s">
        <v>103</v>
      </c>
      <c r="B34" s="66" t="s">
        <v>10</v>
      </c>
      <c r="C34" s="67" t="s">
        <v>104</v>
      </c>
      <c r="D34" s="72" t="s">
        <v>105</v>
      </c>
      <c r="E34" s="69">
        <v>930451.05</v>
      </c>
      <c r="F34" s="69">
        <v>1135029.51</v>
      </c>
      <c r="G34" s="69">
        <f t="shared" si="0"/>
        <v>204578.45999999996</v>
      </c>
      <c r="H34" s="70"/>
    </row>
    <row r="35" spans="1:8" s="59" customFormat="1" ht="28.5">
      <c r="A35" s="66" t="s">
        <v>106</v>
      </c>
      <c r="B35" s="66" t="s">
        <v>10</v>
      </c>
      <c r="C35" s="67" t="s">
        <v>107</v>
      </c>
      <c r="D35" s="72" t="s">
        <v>108</v>
      </c>
      <c r="E35" s="69">
        <v>229918.16</v>
      </c>
      <c r="F35" s="69">
        <v>390163.2</v>
      </c>
      <c r="G35" s="69">
        <f t="shared" si="0"/>
        <v>160245.04</v>
      </c>
      <c r="H35" s="70"/>
    </row>
    <row r="36" spans="1:8" s="59" customFormat="1" ht="28.5">
      <c r="A36" s="66" t="s">
        <v>109</v>
      </c>
      <c r="B36" s="66" t="s">
        <v>10</v>
      </c>
      <c r="C36" s="67" t="s">
        <v>110</v>
      </c>
      <c r="D36" s="72" t="s">
        <v>111</v>
      </c>
      <c r="E36" s="69">
        <v>143610.41</v>
      </c>
      <c r="F36" s="69">
        <v>176736.3</v>
      </c>
      <c r="G36" s="69">
        <f t="shared" si="0"/>
        <v>33125.889999999985</v>
      </c>
      <c r="H36" s="70"/>
    </row>
    <row r="37" spans="1:8" s="59" customFormat="1" ht="28.5">
      <c r="A37" s="66" t="s">
        <v>112</v>
      </c>
      <c r="B37" s="66" t="s">
        <v>10</v>
      </c>
      <c r="C37" s="67" t="s">
        <v>113</v>
      </c>
      <c r="D37" s="71" t="s">
        <v>114</v>
      </c>
      <c r="E37" s="69">
        <v>34330.09</v>
      </c>
      <c r="F37" s="69">
        <v>44590.74</v>
      </c>
      <c r="G37" s="69">
        <f t="shared" si="0"/>
        <v>10260.650000000001</v>
      </c>
      <c r="H37" s="70"/>
    </row>
    <row r="38" spans="1:8" s="59" customFormat="1" ht="28.5">
      <c r="A38" s="66" t="s">
        <v>115</v>
      </c>
      <c r="B38" s="66" t="s">
        <v>10</v>
      </c>
      <c r="C38" s="67" t="s">
        <v>116</v>
      </c>
      <c r="D38" s="72" t="s">
        <v>117</v>
      </c>
      <c r="E38" s="69">
        <v>81863.08</v>
      </c>
      <c r="F38" s="69">
        <v>110000</v>
      </c>
      <c r="G38" s="69">
        <f t="shared" si="0"/>
        <v>28136.92</v>
      </c>
      <c r="H38" s="70"/>
    </row>
    <row r="39" spans="1:8" s="59" customFormat="1" ht="28.5">
      <c r="A39" s="66" t="s">
        <v>118</v>
      </c>
      <c r="B39" s="66" t="s">
        <v>10</v>
      </c>
      <c r="C39" s="67" t="s">
        <v>119</v>
      </c>
      <c r="D39" s="68" t="s">
        <v>120</v>
      </c>
      <c r="E39" s="69">
        <v>290981.89</v>
      </c>
      <c r="F39" s="69">
        <v>322407.04</v>
      </c>
      <c r="G39" s="69">
        <f t="shared" si="0"/>
        <v>31425.149999999965</v>
      </c>
      <c r="H39" s="70"/>
    </row>
    <row r="40" spans="1:8" s="59" customFormat="1" ht="28.5">
      <c r="A40" s="66" t="s">
        <v>121</v>
      </c>
      <c r="B40" s="66" t="s">
        <v>10</v>
      </c>
      <c r="C40" s="67" t="s">
        <v>122</v>
      </c>
      <c r="D40" s="72" t="s">
        <v>123</v>
      </c>
      <c r="E40" s="69">
        <v>135700.4</v>
      </c>
      <c r="F40" s="69">
        <v>162321.46</v>
      </c>
      <c r="G40" s="69">
        <f t="shared" si="0"/>
        <v>26621.059999999998</v>
      </c>
      <c r="H40" s="70"/>
    </row>
    <row r="41" spans="1:8" s="59" customFormat="1" ht="28.5">
      <c r="A41" s="66" t="s">
        <v>124</v>
      </c>
      <c r="B41" s="66" t="s">
        <v>10</v>
      </c>
      <c r="C41" s="67" t="s">
        <v>125</v>
      </c>
      <c r="D41" s="72" t="s">
        <v>126</v>
      </c>
      <c r="E41" s="69">
        <v>95210.53</v>
      </c>
      <c r="F41" s="69">
        <v>124419.51</v>
      </c>
      <c r="G41" s="69">
        <f t="shared" si="0"/>
        <v>29208.979999999996</v>
      </c>
      <c r="H41" s="70"/>
    </row>
    <row r="42" spans="1:8" s="59" customFormat="1" ht="28.5">
      <c r="A42" s="66" t="s">
        <v>127</v>
      </c>
      <c r="B42" s="66" t="s">
        <v>10</v>
      </c>
      <c r="C42" s="67" t="s">
        <v>128</v>
      </c>
      <c r="D42" s="76" t="s">
        <v>129</v>
      </c>
      <c r="E42" s="69">
        <v>100877.15</v>
      </c>
      <c r="F42" s="69">
        <v>134399.57</v>
      </c>
      <c r="G42" s="69">
        <f t="shared" si="0"/>
        <v>33522.42000000001</v>
      </c>
      <c r="H42" s="70"/>
    </row>
    <row r="43" spans="1:8" s="59" customFormat="1" ht="28.5">
      <c r="A43" s="66" t="s">
        <v>130</v>
      </c>
      <c r="B43" s="66" t="s">
        <v>10</v>
      </c>
      <c r="C43" s="67" t="s">
        <v>131</v>
      </c>
      <c r="D43" s="76" t="s">
        <v>132</v>
      </c>
      <c r="E43" s="69">
        <v>193701.98</v>
      </c>
      <c r="F43" s="69">
        <v>250331.48</v>
      </c>
      <c r="G43" s="69">
        <f t="shared" si="0"/>
        <v>56629.5</v>
      </c>
      <c r="H43" s="70"/>
    </row>
    <row r="44" spans="1:8" s="59" customFormat="1" ht="28.5">
      <c r="A44" s="66" t="s">
        <v>133</v>
      </c>
      <c r="B44" s="66" t="s">
        <v>10</v>
      </c>
      <c r="C44" s="67" t="s">
        <v>134</v>
      </c>
      <c r="D44" s="76" t="s">
        <v>135</v>
      </c>
      <c r="E44" s="69">
        <v>216844.66</v>
      </c>
      <c r="F44" s="69">
        <v>232667.39</v>
      </c>
      <c r="G44" s="69">
        <f t="shared" si="0"/>
        <v>15822.73000000001</v>
      </c>
      <c r="H44" s="70"/>
    </row>
    <row r="45" spans="1:8" s="59" customFormat="1" ht="28.5">
      <c r="A45" s="66" t="s">
        <v>136</v>
      </c>
      <c r="B45" s="66" t="s">
        <v>10</v>
      </c>
      <c r="C45" s="67" t="s">
        <v>137</v>
      </c>
      <c r="D45" s="72" t="s">
        <v>138</v>
      </c>
      <c r="E45" s="69">
        <v>25168.54</v>
      </c>
      <c r="F45" s="69">
        <v>68402.97</v>
      </c>
      <c r="G45" s="69">
        <f t="shared" si="0"/>
        <v>43234.43</v>
      </c>
      <c r="H45" s="70"/>
    </row>
    <row r="46" spans="1:8" s="59" customFormat="1" ht="28.5">
      <c r="A46" s="66" t="s">
        <v>139</v>
      </c>
      <c r="B46" s="66" t="s">
        <v>10</v>
      </c>
      <c r="C46" s="67" t="s">
        <v>140</v>
      </c>
      <c r="D46" s="72" t="s">
        <v>141</v>
      </c>
      <c r="E46" s="69">
        <v>29761.61</v>
      </c>
      <c r="F46" s="69">
        <v>36025.31</v>
      </c>
      <c r="G46" s="69">
        <f t="shared" si="0"/>
        <v>6263.699999999997</v>
      </c>
      <c r="H46" s="70"/>
    </row>
    <row r="47" spans="1:8" s="59" customFormat="1" ht="28.5">
      <c r="A47" s="66" t="s">
        <v>142</v>
      </c>
      <c r="B47" s="66" t="s">
        <v>10</v>
      </c>
      <c r="C47" s="67" t="s">
        <v>143</v>
      </c>
      <c r="D47" s="77" t="s">
        <v>144</v>
      </c>
      <c r="E47" s="69">
        <v>28389.54</v>
      </c>
      <c r="F47" s="69">
        <v>36091.29</v>
      </c>
      <c r="G47" s="69">
        <f t="shared" si="0"/>
        <v>7701.75</v>
      </c>
      <c r="H47" s="70"/>
    </row>
    <row r="48" spans="1:8" s="59" customFormat="1" ht="28.5">
      <c r="A48" s="66" t="s">
        <v>145</v>
      </c>
      <c r="B48" s="66" t="s">
        <v>10</v>
      </c>
      <c r="C48" s="67" t="s">
        <v>146</v>
      </c>
      <c r="D48" s="77" t="s">
        <v>147</v>
      </c>
      <c r="E48" s="69">
        <v>287031.87</v>
      </c>
      <c r="F48" s="69">
        <v>302344.5</v>
      </c>
      <c r="G48" s="69">
        <f t="shared" si="0"/>
        <v>15312.630000000005</v>
      </c>
      <c r="H48" s="70"/>
    </row>
    <row r="49" spans="1:8" s="59" customFormat="1" ht="28.5">
      <c r="A49" s="66" t="s">
        <v>148</v>
      </c>
      <c r="B49" s="66" t="s">
        <v>10</v>
      </c>
      <c r="C49" s="67" t="s">
        <v>149</v>
      </c>
      <c r="D49" s="76" t="s">
        <v>150</v>
      </c>
      <c r="E49" s="69">
        <v>243184.86</v>
      </c>
      <c r="F49" s="69">
        <v>314401.27</v>
      </c>
      <c r="G49" s="69">
        <f t="shared" si="0"/>
        <v>71216.41000000003</v>
      </c>
      <c r="H49" s="70"/>
    </row>
    <row r="50" spans="1:8" s="59" customFormat="1" ht="28.5">
      <c r="A50" s="66" t="s">
        <v>151</v>
      </c>
      <c r="B50" s="66" t="s">
        <v>10</v>
      </c>
      <c r="C50" s="67" t="s">
        <v>152</v>
      </c>
      <c r="D50" s="76" t="s">
        <v>153</v>
      </c>
      <c r="E50" s="69">
        <v>42985.28</v>
      </c>
      <c r="F50" s="69">
        <v>43126.68</v>
      </c>
      <c r="G50" s="69">
        <f t="shared" si="0"/>
        <v>141.40000000000146</v>
      </c>
      <c r="H50" s="70"/>
    </row>
    <row r="51" spans="1:8" s="59" customFormat="1" ht="28.5">
      <c r="A51" s="66" t="s">
        <v>154</v>
      </c>
      <c r="B51" s="66" t="s">
        <v>10</v>
      </c>
      <c r="C51" s="67" t="s">
        <v>155</v>
      </c>
      <c r="D51" s="76" t="s">
        <v>156</v>
      </c>
      <c r="E51" s="69">
        <v>47000.3</v>
      </c>
      <c r="F51" s="69">
        <v>56411.65</v>
      </c>
      <c r="G51" s="69">
        <f t="shared" si="0"/>
        <v>9411.349999999999</v>
      </c>
      <c r="H51" s="70"/>
    </row>
    <row r="52" spans="1:8" s="59" customFormat="1" ht="28.5">
      <c r="A52" s="66" t="s">
        <v>157</v>
      </c>
      <c r="B52" s="66" t="s">
        <v>10</v>
      </c>
      <c r="C52" s="67" t="s">
        <v>158</v>
      </c>
      <c r="D52" s="78" t="s">
        <v>159</v>
      </c>
      <c r="E52" s="69">
        <v>173162.75</v>
      </c>
      <c r="F52" s="69">
        <v>199174.72</v>
      </c>
      <c r="G52" s="69">
        <f t="shared" si="0"/>
        <v>26011.97</v>
      </c>
      <c r="H52" s="70"/>
    </row>
    <row r="53" spans="1:8" s="59" customFormat="1" ht="28.5">
      <c r="A53" s="66" t="s">
        <v>160</v>
      </c>
      <c r="B53" s="66" t="s">
        <v>10</v>
      </c>
      <c r="C53" s="67" t="s">
        <v>161</v>
      </c>
      <c r="D53" s="76" t="s">
        <v>162</v>
      </c>
      <c r="E53" s="69">
        <v>458274.57</v>
      </c>
      <c r="F53" s="69">
        <v>507385.68</v>
      </c>
      <c r="G53" s="69">
        <f t="shared" si="0"/>
        <v>49111.109999999986</v>
      </c>
      <c r="H53" s="70"/>
    </row>
    <row r="54" spans="1:8" s="59" customFormat="1" ht="28.5">
      <c r="A54" s="66" t="s">
        <v>163</v>
      </c>
      <c r="B54" s="66" t="s">
        <v>10</v>
      </c>
      <c r="C54" s="67" t="s">
        <v>164</v>
      </c>
      <c r="D54" s="76" t="s">
        <v>165</v>
      </c>
      <c r="E54" s="69">
        <v>44389.08</v>
      </c>
      <c r="F54" s="69">
        <v>50862.42</v>
      </c>
      <c r="G54" s="69">
        <f t="shared" si="0"/>
        <v>6473.3399999999965</v>
      </c>
      <c r="H54" s="70"/>
    </row>
    <row r="55" spans="1:8" s="59" customFormat="1" ht="28.5">
      <c r="A55" s="66" t="s">
        <v>166</v>
      </c>
      <c r="B55" s="66" t="s">
        <v>10</v>
      </c>
      <c r="C55" s="67" t="s">
        <v>167</v>
      </c>
      <c r="D55" s="76" t="s">
        <v>168</v>
      </c>
      <c r="E55" s="69">
        <v>37490.04</v>
      </c>
      <c r="F55" s="69">
        <v>41857.18</v>
      </c>
      <c r="G55" s="69">
        <f t="shared" si="0"/>
        <v>4367.139999999999</v>
      </c>
      <c r="H55" s="70"/>
    </row>
    <row r="56" spans="1:8" s="59" customFormat="1" ht="28.5">
      <c r="A56" s="66" t="s">
        <v>169</v>
      </c>
      <c r="B56" s="66" t="s">
        <v>10</v>
      </c>
      <c r="C56" s="67" t="s">
        <v>170</v>
      </c>
      <c r="D56" s="76" t="s">
        <v>171</v>
      </c>
      <c r="E56" s="69">
        <v>46828.29</v>
      </c>
      <c r="F56" s="69">
        <v>51134.54</v>
      </c>
      <c r="G56" s="69">
        <f t="shared" si="0"/>
        <v>4306.25</v>
      </c>
      <c r="H56" s="70"/>
    </row>
    <row r="57" spans="1:8" s="59" customFormat="1" ht="28.5">
      <c r="A57" s="66" t="s">
        <v>172</v>
      </c>
      <c r="B57" s="66" t="s">
        <v>10</v>
      </c>
      <c r="C57" s="67" t="s">
        <v>173</v>
      </c>
      <c r="D57" s="76" t="s">
        <v>174</v>
      </c>
      <c r="E57" s="69">
        <v>172609.29</v>
      </c>
      <c r="F57" s="69">
        <v>222469.73</v>
      </c>
      <c r="G57" s="69">
        <f t="shared" si="0"/>
        <v>49860.44</v>
      </c>
      <c r="H57" s="70"/>
    </row>
    <row r="58" spans="1:8" s="59" customFormat="1" ht="28.5">
      <c r="A58" s="66" t="s">
        <v>175</v>
      </c>
      <c r="B58" s="66" t="s">
        <v>10</v>
      </c>
      <c r="C58" s="67" t="s">
        <v>176</v>
      </c>
      <c r="D58" s="78" t="s">
        <v>177</v>
      </c>
      <c r="E58" s="69">
        <v>192658.63</v>
      </c>
      <c r="F58" s="69">
        <v>258753.81</v>
      </c>
      <c r="G58" s="69">
        <f t="shared" si="0"/>
        <v>66095.18</v>
      </c>
      <c r="H58" s="70"/>
    </row>
    <row r="59" spans="1:8" s="59" customFormat="1" ht="28.5">
      <c r="A59" s="66" t="s">
        <v>178</v>
      </c>
      <c r="B59" s="66" t="s">
        <v>10</v>
      </c>
      <c r="C59" s="67" t="s">
        <v>179</v>
      </c>
      <c r="D59" s="76" t="s">
        <v>180</v>
      </c>
      <c r="E59" s="69">
        <v>30877.42</v>
      </c>
      <c r="F59" s="69">
        <v>31707.37</v>
      </c>
      <c r="G59" s="69">
        <f t="shared" si="0"/>
        <v>829.9500000000007</v>
      </c>
      <c r="H59" s="70"/>
    </row>
    <row r="60" spans="1:8" s="59" customFormat="1" ht="28.5">
      <c r="A60" s="66" t="s">
        <v>181</v>
      </c>
      <c r="B60" s="66" t="s">
        <v>10</v>
      </c>
      <c r="C60" s="67" t="s">
        <v>182</v>
      </c>
      <c r="D60" s="76" t="s">
        <v>183</v>
      </c>
      <c r="E60" s="69">
        <v>93814.04</v>
      </c>
      <c r="F60" s="69">
        <v>95229.75</v>
      </c>
      <c r="G60" s="69">
        <f t="shared" si="0"/>
        <v>1415.7100000000064</v>
      </c>
      <c r="H60" s="70"/>
    </row>
    <row r="61" spans="1:8" s="59" customFormat="1" ht="28.5">
      <c r="A61" s="66" t="s">
        <v>184</v>
      </c>
      <c r="B61" s="66" t="s">
        <v>10</v>
      </c>
      <c r="C61" s="67" t="s">
        <v>185</v>
      </c>
      <c r="D61" s="76" t="s">
        <v>186</v>
      </c>
      <c r="E61" s="69">
        <v>67962.26</v>
      </c>
      <c r="F61" s="69">
        <v>77261.93</v>
      </c>
      <c r="G61" s="69">
        <f t="shared" si="0"/>
        <v>9299.669999999998</v>
      </c>
      <c r="H61" s="70"/>
    </row>
    <row r="62" spans="1:8" s="59" customFormat="1" ht="28.5">
      <c r="A62" s="66" t="s">
        <v>187</v>
      </c>
      <c r="B62" s="66" t="s">
        <v>10</v>
      </c>
      <c r="C62" s="67" t="s">
        <v>188</v>
      </c>
      <c r="D62" s="76" t="s">
        <v>189</v>
      </c>
      <c r="E62" s="69">
        <v>9387.91</v>
      </c>
      <c r="F62" s="69">
        <v>9694.12</v>
      </c>
      <c r="G62" s="69">
        <f t="shared" si="0"/>
        <v>306.21000000000095</v>
      </c>
      <c r="H62" s="70"/>
    </row>
    <row r="63" spans="1:8" s="59" customFormat="1" ht="28.5">
      <c r="A63" s="66" t="s">
        <v>190</v>
      </c>
      <c r="B63" s="66" t="s">
        <v>10</v>
      </c>
      <c r="C63" s="67" t="s">
        <v>191</v>
      </c>
      <c r="D63" s="79" t="s">
        <v>192</v>
      </c>
      <c r="E63" s="69">
        <v>11550.36</v>
      </c>
      <c r="F63" s="69">
        <v>13941.9</v>
      </c>
      <c r="G63" s="69">
        <f t="shared" si="0"/>
        <v>2391.539999999999</v>
      </c>
      <c r="H63" s="70"/>
    </row>
    <row r="64" spans="1:8" s="59" customFormat="1" ht="28.5">
      <c r="A64" s="66" t="s">
        <v>193</v>
      </c>
      <c r="B64" s="66" t="s">
        <v>10</v>
      </c>
      <c r="C64" s="67" t="s">
        <v>194</v>
      </c>
      <c r="D64" s="78" t="s">
        <v>195</v>
      </c>
      <c r="E64" s="69">
        <v>205142.2</v>
      </c>
      <c r="F64" s="69">
        <v>258973.23</v>
      </c>
      <c r="G64" s="69">
        <f t="shared" si="0"/>
        <v>53831.03</v>
      </c>
      <c r="H64" s="70"/>
    </row>
    <row r="65" spans="1:8" s="59" customFormat="1" ht="28.5">
      <c r="A65" s="66" t="s">
        <v>196</v>
      </c>
      <c r="B65" s="66" t="s">
        <v>10</v>
      </c>
      <c r="C65" s="67" t="s">
        <v>197</v>
      </c>
      <c r="D65" s="80" t="s">
        <v>198</v>
      </c>
      <c r="E65" s="69">
        <v>438569.12</v>
      </c>
      <c r="F65" s="69">
        <v>504685.22</v>
      </c>
      <c r="G65" s="69">
        <f t="shared" si="0"/>
        <v>66116.09999999998</v>
      </c>
      <c r="H65" s="70"/>
    </row>
    <row r="66" spans="1:8" s="59" customFormat="1" ht="28.5">
      <c r="A66" s="66" t="s">
        <v>199</v>
      </c>
      <c r="B66" s="66" t="s">
        <v>10</v>
      </c>
      <c r="C66" s="67" t="s">
        <v>200</v>
      </c>
      <c r="D66" s="80" t="s">
        <v>201</v>
      </c>
      <c r="E66" s="69">
        <v>79094.85</v>
      </c>
      <c r="F66" s="69">
        <v>104234</v>
      </c>
      <c r="G66" s="69">
        <f t="shared" si="0"/>
        <v>25139.149999999994</v>
      </c>
      <c r="H66" s="70"/>
    </row>
    <row r="67" spans="1:8" s="59" customFormat="1" ht="54">
      <c r="A67" s="66" t="s">
        <v>202</v>
      </c>
      <c r="B67" s="66" t="s">
        <v>203</v>
      </c>
      <c r="C67" s="67" t="s">
        <v>204</v>
      </c>
      <c r="D67" s="68" t="s">
        <v>205</v>
      </c>
      <c r="E67" s="69">
        <v>2270510.6</v>
      </c>
      <c r="F67" s="69">
        <v>2454568.84</v>
      </c>
      <c r="G67" s="69">
        <f t="shared" si="0"/>
        <v>184058.23999999976</v>
      </c>
      <c r="H67" s="70"/>
    </row>
    <row r="68" spans="1:8" s="59" customFormat="1" ht="28.5">
      <c r="A68" s="66" t="s">
        <v>206</v>
      </c>
      <c r="B68" s="66" t="s">
        <v>203</v>
      </c>
      <c r="C68" s="67" t="s">
        <v>207</v>
      </c>
      <c r="D68" s="68" t="s">
        <v>208</v>
      </c>
      <c r="E68" s="69">
        <v>4000510.96</v>
      </c>
      <c r="F68" s="69">
        <v>4443788.11</v>
      </c>
      <c r="G68" s="69">
        <f aca="true" t="shared" si="1" ref="G68:G98">F68-E68</f>
        <v>443277.1500000004</v>
      </c>
      <c r="H68" s="70"/>
    </row>
    <row r="69" spans="1:8" s="59" customFormat="1" ht="40.5">
      <c r="A69" s="66" t="s">
        <v>209</v>
      </c>
      <c r="B69" s="66" t="s">
        <v>203</v>
      </c>
      <c r="C69" s="67" t="s">
        <v>210</v>
      </c>
      <c r="D69" s="79" t="s">
        <v>211</v>
      </c>
      <c r="E69" s="69">
        <v>285867.71</v>
      </c>
      <c r="F69" s="69">
        <v>399815.58</v>
      </c>
      <c r="G69" s="69">
        <f t="shared" si="1"/>
        <v>113947.87</v>
      </c>
      <c r="H69" s="70"/>
    </row>
    <row r="70" spans="1:8" s="59" customFormat="1" ht="28.5">
      <c r="A70" s="66" t="s">
        <v>212</v>
      </c>
      <c r="B70" s="66" t="s">
        <v>203</v>
      </c>
      <c r="C70" s="67" t="s">
        <v>213</v>
      </c>
      <c r="D70" s="79" t="s">
        <v>214</v>
      </c>
      <c r="E70" s="69">
        <v>42813.17</v>
      </c>
      <c r="F70" s="69">
        <v>53880</v>
      </c>
      <c r="G70" s="69">
        <f t="shared" si="1"/>
        <v>11066.830000000002</v>
      </c>
      <c r="H70" s="70"/>
    </row>
    <row r="71" spans="1:8" s="59" customFormat="1" ht="28.5">
      <c r="A71" s="66" t="s">
        <v>215</v>
      </c>
      <c r="B71" s="66" t="s">
        <v>203</v>
      </c>
      <c r="C71" s="67" t="s">
        <v>216</v>
      </c>
      <c r="D71" s="72" t="s">
        <v>217</v>
      </c>
      <c r="E71" s="69">
        <v>45044.35</v>
      </c>
      <c r="F71" s="69">
        <v>63846</v>
      </c>
      <c r="G71" s="69">
        <f t="shared" si="1"/>
        <v>18801.65</v>
      </c>
      <c r="H71" s="70"/>
    </row>
    <row r="72" spans="1:8" s="59" customFormat="1" ht="28.5">
      <c r="A72" s="66" t="s">
        <v>218</v>
      </c>
      <c r="B72" s="66" t="s">
        <v>203</v>
      </c>
      <c r="C72" s="67" t="s">
        <v>219</v>
      </c>
      <c r="D72" s="72" t="s">
        <v>220</v>
      </c>
      <c r="E72" s="69">
        <v>240126.94</v>
      </c>
      <c r="F72" s="69">
        <v>306291</v>
      </c>
      <c r="G72" s="69">
        <f t="shared" si="1"/>
        <v>66164.06</v>
      </c>
      <c r="H72" s="70"/>
    </row>
    <row r="73" spans="1:8" s="59" customFormat="1" ht="28.5">
      <c r="A73" s="66" t="s">
        <v>221</v>
      </c>
      <c r="B73" s="66" t="s">
        <v>203</v>
      </c>
      <c r="C73" s="67" t="s">
        <v>222</v>
      </c>
      <c r="D73" s="72" t="s">
        <v>223</v>
      </c>
      <c r="E73" s="69">
        <v>319715.57</v>
      </c>
      <c r="F73" s="69">
        <v>392527</v>
      </c>
      <c r="G73" s="69">
        <f t="shared" si="1"/>
        <v>72811.43</v>
      </c>
      <c r="H73" s="70"/>
    </row>
    <row r="74" spans="1:8" s="59" customFormat="1" ht="28.5">
      <c r="A74" s="66" t="s">
        <v>224</v>
      </c>
      <c r="B74" s="66" t="s">
        <v>203</v>
      </c>
      <c r="C74" s="67" t="s">
        <v>225</v>
      </c>
      <c r="D74" s="79" t="s">
        <v>226</v>
      </c>
      <c r="E74" s="69">
        <v>76411.68</v>
      </c>
      <c r="F74" s="69">
        <v>111677</v>
      </c>
      <c r="G74" s="69">
        <f t="shared" si="1"/>
        <v>35265.32000000001</v>
      </c>
      <c r="H74" s="70"/>
    </row>
    <row r="75" spans="1:8" s="59" customFormat="1" ht="28.5">
      <c r="A75" s="66" t="s">
        <v>227</v>
      </c>
      <c r="B75" s="66" t="s">
        <v>203</v>
      </c>
      <c r="C75" s="67" t="s">
        <v>228</v>
      </c>
      <c r="D75" s="68" t="s">
        <v>229</v>
      </c>
      <c r="E75" s="69">
        <v>79491.92</v>
      </c>
      <c r="F75" s="69">
        <v>117406</v>
      </c>
      <c r="G75" s="69">
        <f t="shared" si="1"/>
        <v>37914.08</v>
      </c>
      <c r="H75" s="70"/>
    </row>
    <row r="76" spans="1:8" s="59" customFormat="1" ht="28.5">
      <c r="A76" s="66" t="s">
        <v>230</v>
      </c>
      <c r="B76" s="66" t="s">
        <v>203</v>
      </c>
      <c r="C76" s="67" t="s">
        <v>231</v>
      </c>
      <c r="D76" s="68" t="s">
        <v>232</v>
      </c>
      <c r="E76" s="69">
        <v>2345003.27</v>
      </c>
      <c r="F76" s="69">
        <v>3086187.27</v>
      </c>
      <c r="G76" s="69">
        <f t="shared" si="1"/>
        <v>741184</v>
      </c>
      <c r="H76" s="70"/>
    </row>
    <row r="77" spans="1:8" s="59" customFormat="1" ht="40.5">
      <c r="A77" s="66" t="s">
        <v>233</v>
      </c>
      <c r="B77" s="66" t="s">
        <v>203</v>
      </c>
      <c r="C77" s="67" t="s">
        <v>234</v>
      </c>
      <c r="D77" s="68" t="s">
        <v>235</v>
      </c>
      <c r="E77" s="69">
        <v>200186.33</v>
      </c>
      <c r="F77" s="69">
        <v>303415.42</v>
      </c>
      <c r="G77" s="69">
        <f t="shared" si="1"/>
        <v>103229.09</v>
      </c>
      <c r="H77" s="70"/>
    </row>
    <row r="78" spans="1:8" s="59" customFormat="1" ht="40.5">
      <c r="A78" s="66" t="s">
        <v>236</v>
      </c>
      <c r="B78" s="66" t="s">
        <v>203</v>
      </c>
      <c r="C78" s="67" t="s">
        <v>237</v>
      </c>
      <c r="D78" s="68" t="s">
        <v>238</v>
      </c>
      <c r="E78" s="69">
        <v>219279.82</v>
      </c>
      <c r="F78" s="69">
        <v>314551.52</v>
      </c>
      <c r="G78" s="69">
        <f t="shared" si="1"/>
        <v>95271.70000000001</v>
      </c>
      <c r="H78" s="70"/>
    </row>
    <row r="79" spans="1:8" s="59" customFormat="1" ht="40.5">
      <c r="A79" s="66" t="s">
        <v>239</v>
      </c>
      <c r="B79" s="66" t="s">
        <v>203</v>
      </c>
      <c r="C79" s="67" t="s">
        <v>240</v>
      </c>
      <c r="D79" s="75" t="s">
        <v>241</v>
      </c>
      <c r="E79" s="69">
        <v>209965.25</v>
      </c>
      <c r="F79" s="69">
        <v>399255.16</v>
      </c>
      <c r="G79" s="69">
        <f t="shared" si="1"/>
        <v>189289.90999999997</v>
      </c>
      <c r="H79" s="70"/>
    </row>
    <row r="80" spans="1:8" s="59" customFormat="1" ht="28.5">
      <c r="A80" s="66" t="s">
        <v>242</v>
      </c>
      <c r="B80" s="66" t="s">
        <v>203</v>
      </c>
      <c r="C80" s="67" t="s">
        <v>243</v>
      </c>
      <c r="D80" s="73" t="s">
        <v>244</v>
      </c>
      <c r="E80" s="69">
        <v>63837.82</v>
      </c>
      <c r="F80" s="69">
        <v>90744.29</v>
      </c>
      <c r="G80" s="69">
        <f t="shared" si="1"/>
        <v>26906.469999999994</v>
      </c>
      <c r="H80" s="70"/>
    </row>
    <row r="81" spans="1:8" s="59" customFormat="1" ht="28.5">
      <c r="A81" s="66" t="s">
        <v>245</v>
      </c>
      <c r="B81" s="66" t="s">
        <v>203</v>
      </c>
      <c r="C81" s="67" t="s">
        <v>246</v>
      </c>
      <c r="D81" s="73" t="s">
        <v>247</v>
      </c>
      <c r="E81" s="69">
        <v>30588.8</v>
      </c>
      <c r="F81" s="69">
        <v>44471.39</v>
      </c>
      <c r="G81" s="69">
        <f t="shared" si="1"/>
        <v>13882.59</v>
      </c>
      <c r="H81" s="70"/>
    </row>
    <row r="82" spans="1:8" s="59" customFormat="1" ht="28.5">
      <c r="A82" s="66" t="s">
        <v>248</v>
      </c>
      <c r="B82" s="66" t="s">
        <v>203</v>
      </c>
      <c r="C82" s="67" t="s">
        <v>249</v>
      </c>
      <c r="D82" s="73" t="s">
        <v>250</v>
      </c>
      <c r="E82" s="69">
        <v>60800.05</v>
      </c>
      <c r="F82" s="69">
        <v>85009</v>
      </c>
      <c r="G82" s="69">
        <f t="shared" si="1"/>
        <v>24208.949999999997</v>
      </c>
      <c r="H82" s="70"/>
    </row>
    <row r="83" spans="1:8" s="59" customFormat="1" ht="28.5">
      <c r="A83" s="66" t="s">
        <v>251</v>
      </c>
      <c r="B83" s="66" t="s">
        <v>203</v>
      </c>
      <c r="C83" s="67" t="s">
        <v>252</v>
      </c>
      <c r="D83" s="73" t="s">
        <v>253</v>
      </c>
      <c r="E83" s="69">
        <v>27528.94</v>
      </c>
      <c r="F83" s="69">
        <v>41508.23</v>
      </c>
      <c r="G83" s="69">
        <f t="shared" si="1"/>
        <v>13979.290000000005</v>
      </c>
      <c r="H83" s="70"/>
    </row>
    <row r="84" spans="1:8" s="59" customFormat="1" ht="40.5">
      <c r="A84" s="66" t="s">
        <v>254</v>
      </c>
      <c r="B84" s="66" t="s">
        <v>203</v>
      </c>
      <c r="C84" s="67" t="s">
        <v>255</v>
      </c>
      <c r="D84" s="73" t="s">
        <v>256</v>
      </c>
      <c r="E84" s="69">
        <v>884934.74</v>
      </c>
      <c r="F84" s="69">
        <v>976397.57</v>
      </c>
      <c r="G84" s="69">
        <f t="shared" si="1"/>
        <v>91462.82999999996</v>
      </c>
      <c r="H84" s="70"/>
    </row>
    <row r="85" spans="1:8" s="59" customFormat="1" ht="28.5">
      <c r="A85" s="66" t="s">
        <v>257</v>
      </c>
      <c r="B85" s="66" t="s">
        <v>203</v>
      </c>
      <c r="C85" s="67" t="s">
        <v>258</v>
      </c>
      <c r="D85" s="73" t="s">
        <v>259</v>
      </c>
      <c r="E85" s="69">
        <v>481860.51</v>
      </c>
      <c r="F85" s="69">
        <v>689484.9</v>
      </c>
      <c r="G85" s="69">
        <f t="shared" si="1"/>
        <v>207624.39</v>
      </c>
      <c r="H85" s="70"/>
    </row>
    <row r="86" spans="1:8" s="59" customFormat="1" ht="28.5">
      <c r="A86" s="66" t="s">
        <v>260</v>
      </c>
      <c r="B86" s="66" t="s">
        <v>203</v>
      </c>
      <c r="C86" s="67" t="s">
        <v>261</v>
      </c>
      <c r="D86" s="73" t="s">
        <v>262</v>
      </c>
      <c r="E86" s="69">
        <v>114707.39</v>
      </c>
      <c r="F86" s="69">
        <v>140710</v>
      </c>
      <c r="G86" s="69">
        <f t="shared" si="1"/>
        <v>26002.61</v>
      </c>
      <c r="H86" s="70"/>
    </row>
    <row r="87" spans="1:8" s="59" customFormat="1" ht="28.5">
      <c r="A87" s="66" t="s">
        <v>263</v>
      </c>
      <c r="B87" s="66" t="s">
        <v>203</v>
      </c>
      <c r="C87" s="67" t="s">
        <v>264</v>
      </c>
      <c r="D87" s="73" t="s">
        <v>265</v>
      </c>
      <c r="E87" s="69">
        <v>782670.42</v>
      </c>
      <c r="F87" s="69">
        <v>1212793.29</v>
      </c>
      <c r="G87" s="69">
        <f t="shared" si="1"/>
        <v>430122.87</v>
      </c>
      <c r="H87" s="70"/>
    </row>
    <row r="88" spans="1:8" s="59" customFormat="1" ht="28.5">
      <c r="A88" s="66" t="s">
        <v>266</v>
      </c>
      <c r="B88" s="66" t="s">
        <v>203</v>
      </c>
      <c r="C88" s="67" t="s">
        <v>267</v>
      </c>
      <c r="D88" s="73" t="s">
        <v>268</v>
      </c>
      <c r="E88" s="69">
        <v>40869.2</v>
      </c>
      <c r="F88" s="69">
        <v>47883.09</v>
      </c>
      <c r="G88" s="69">
        <f t="shared" si="1"/>
        <v>7013.889999999999</v>
      </c>
      <c r="H88" s="70"/>
    </row>
    <row r="89" spans="1:8" s="59" customFormat="1" ht="40.5">
      <c r="A89" s="66" t="s">
        <v>269</v>
      </c>
      <c r="B89" s="66" t="s">
        <v>203</v>
      </c>
      <c r="C89" s="67" t="s">
        <v>270</v>
      </c>
      <c r="D89" s="72" t="s">
        <v>271</v>
      </c>
      <c r="E89" s="69">
        <v>25818.27</v>
      </c>
      <c r="F89" s="69">
        <v>35133.99</v>
      </c>
      <c r="G89" s="69">
        <f t="shared" si="1"/>
        <v>9315.719999999998</v>
      </c>
      <c r="H89" s="70"/>
    </row>
    <row r="90" spans="1:8" s="59" customFormat="1" ht="28.5">
      <c r="A90" s="66" t="s">
        <v>272</v>
      </c>
      <c r="B90" s="66" t="s">
        <v>203</v>
      </c>
      <c r="C90" s="67" t="s">
        <v>273</v>
      </c>
      <c r="D90" s="72" t="s">
        <v>274</v>
      </c>
      <c r="E90" s="69">
        <v>12928.69</v>
      </c>
      <c r="F90" s="69">
        <v>15457.32</v>
      </c>
      <c r="G90" s="69">
        <f t="shared" si="1"/>
        <v>2528.629999999999</v>
      </c>
      <c r="H90" s="70"/>
    </row>
    <row r="91" spans="1:8" s="59" customFormat="1" ht="28.5">
      <c r="A91" s="66" t="s">
        <v>275</v>
      </c>
      <c r="B91" s="66" t="s">
        <v>203</v>
      </c>
      <c r="C91" s="67" t="s">
        <v>276</v>
      </c>
      <c r="D91" s="72" t="s">
        <v>277</v>
      </c>
      <c r="E91" s="69">
        <v>131303.27</v>
      </c>
      <c r="F91" s="69">
        <v>159775.68</v>
      </c>
      <c r="G91" s="69">
        <f t="shared" si="1"/>
        <v>28472.410000000003</v>
      </c>
      <c r="H91" s="70"/>
    </row>
    <row r="92" spans="1:8" s="59" customFormat="1" ht="28.5">
      <c r="A92" s="66" t="s">
        <v>278</v>
      </c>
      <c r="B92" s="66" t="s">
        <v>203</v>
      </c>
      <c r="C92" s="67" t="s">
        <v>279</v>
      </c>
      <c r="D92" s="81" t="s">
        <v>280</v>
      </c>
      <c r="E92" s="69">
        <v>1208990.82</v>
      </c>
      <c r="F92" s="69">
        <v>1314826.55</v>
      </c>
      <c r="G92" s="69">
        <f t="shared" si="1"/>
        <v>105835.72999999998</v>
      </c>
      <c r="H92" s="70"/>
    </row>
    <row r="93" spans="1:8" s="59" customFormat="1" ht="28.5">
      <c r="A93" s="66" t="s">
        <v>281</v>
      </c>
      <c r="B93" s="66" t="s">
        <v>203</v>
      </c>
      <c r="C93" s="67" t="s">
        <v>282</v>
      </c>
      <c r="D93" s="76" t="s">
        <v>283</v>
      </c>
      <c r="E93" s="69">
        <v>7152.18</v>
      </c>
      <c r="F93" s="69">
        <v>9028.76</v>
      </c>
      <c r="G93" s="69">
        <f t="shared" si="1"/>
        <v>1876.58</v>
      </c>
      <c r="H93" s="70"/>
    </row>
    <row r="94" spans="1:8" s="59" customFormat="1" ht="67.5">
      <c r="A94" s="66" t="s">
        <v>284</v>
      </c>
      <c r="B94" s="66" t="s">
        <v>203</v>
      </c>
      <c r="C94" s="67" t="s">
        <v>285</v>
      </c>
      <c r="D94" s="76" t="s">
        <v>286</v>
      </c>
      <c r="E94" s="69">
        <v>20813.02</v>
      </c>
      <c r="F94" s="69">
        <v>27201.34</v>
      </c>
      <c r="G94" s="69">
        <f t="shared" si="1"/>
        <v>6388.32</v>
      </c>
      <c r="H94" s="70"/>
    </row>
    <row r="95" spans="1:8" s="59" customFormat="1" ht="40.5">
      <c r="A95" s="66" t="s">
        <v>287</v>
      </c>
      <c r="B95" s="66" t="s">
        <v>203</v>
      </c>
      <c r="C95" s="67" t="s">
        <v>288</v>
      </c>
      <c r="D95" s="76" t="s">
        <v>289</v>
      </c>
      <c r="E95" s="69">
        <v>9599.72</v>
      </c>
      <c r="F95" s="69">
        <v>27740</v>
      </c>
      <c r="G95" s="69">
        <f t="shared" si="1"/>
        <v>18140.28</v>
      </c>
      <c r="H95" s="70"/>
    </row>
    <row r="96" spans="1:8" s="59" customFormat="1" ht="54">
      <c r="A96" s="66" t="s">
        <v>290</v>
      </c>
      <c r="B96" s="66" t="s">
        <v>203</v>
      </c>
      <c r="C96" s="67" t="s">
        <v>291</v>
      </c>
      <c r="D96" s="73" t="s">
        <v>292</v>
      </c>
      <c r="E96" s="69">
        <v>19177318.46</v>
      </c>
      <c r="F96" s="69">
        <v>23091088.03</v>
      </c>
      <c r="G96" s="69">
        <f t="shared" si="1"/>
        <v>3913769.5700000003</v>
      </c>
      <c r="H96" s="70"/>
    </row>
    <row r="97" spans="1:8" s="59" customFormat="1" ht="28.5">
      <c r="A97" s="66" t="s">
        <v>293</v>
      </c>
      <c r="B97" s="66" t="s">
        <v>203</v>
      </c>
      <c r="C97" s="67" t="s">
        <v>294</v>
      </c>
      <c r="D97" s="76" t="s">
        <v>295</v>
      </c>
      <c r="E97" s="69">
        <v>182763.38</v>
      </c>
      <c r="F97" s="69">
        <v>188533.09</v>
      </c>
      <c r="G97" s="69">
        <f t="shared" si="1"/>
        <v>5769.709999999992</v>
      </c>
      <c r="H97" s="70"/>
    </row>
    <row r="98" spans="1:8" s="59" customFormat="1" ht="40.5">
      <c r="A98" s="66" t="s">
        <v>296</v>
      </c>
      <c r="B98" s="66" t="s">
        <v>203</v>
      </c>
      <c r="C98" s="67" t="s">
        <v>297</v>
      </c>
      <c r="D98" s="76" t="s">
        <v>298</v>
      </c>
      <c r="E98" s="69">
        <v>131574.11</v>
      </c>
      <c r="F98" s="69">
        <v>132284.65</v>
      </c>
      <c r="G98" s="69">
        <f t="shared" si="1"/>
        <v>710.5400000000081</v>
      </c>
      <c r="H98" s="70"/>
    </row>
    <row r="99" spans="1:8" s="59" customFormat="1" ht="13.5">
      <c r="A99" s="82"/>
      <c r="B99" s="82"/>
      <c r="C99" s="82"/>
      <c r="D99" s="83"/>
      <c r="E99" s="82"/>
      <c r="F99" s="82"/>
      <c r="G99" s="84"/>
      <c r="H99" s="82"/>
    </row>
  </sheetData>
  <sheetProtection/>
  <mergeCells count="1">
    <mergeCell ref="A1:H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33"/>
  <sheetViews>
    <sheetView zoomScalePageLayoutView="0" workbookViewId="0" topLeftCell="A1">
      <selection activeCell="E20" sqref="E20"/>
    </sheetView>
  </sheetViews>
  <sheetFormatPr defaultColWidth="9.00390625" defaultRowHeight="14.25"/>
  <cols>
    <col min="1" max="1" width="23.25390625" style="1" customWidth="1"/>
    <col min="2" max="2" width="15.625" style="1" customWidth="1"/>
    <col min="3" max="3" width="9.375" style="1" customWidth="1"/>
    <col min="4" max="4" width="9.25390625" style="1" customWidth="1"/>
    <col min="5" max="5" width="13.625" style="1" customWidth="1"/>
    <col min="6" max="6" width="12.00390625" style="0" customWidth="1"/>
    <col min="7" max="7" width="9.875" style="0" customWidth="1"/>
    <col min="8" max="8" width="11.50390625" style="0" customWidth="1"/>
    <col min="9" max="9" width="9.375" style="0" customWidth="1"/>
    <col min="10" max="10" width="6.75390625" style="0" customWidth="1"/>
    <col min="11" max="11" width="10.875" style="2" customWidth="1"/>
    <col min="12" max="13" width="9.875" style="0" customWidth="1"/>
    <col min="14" max="14" width="11.25390625" style="0" customWidth="1"/>
    <col min="15" max="15" width="12.75390625" style="3" bestFit="1" customWidth="1"/>
    <col min="16" max="16" width="11.375" style="3" customWidth="1"/>
    <col min="18" max="18" width="9.75390625" style="0" customWidth="1"/>
    <col min="19" max="19" width="11.50390625" style="3" customWidth="1"/>
    <col min="21" max="21" width="10.75390625" style="0" customWidth="1"/>
    <col min="22" max="22" width="10.50390625" style="0" bestFit="1" customWidth="1"/>
    <col min="23" max="23" width="15.00390625" style="0" customWidth="1"/>
  </cols>
  <sheetData>
    <row r="1" spans="1:14" ht="19.5">
      <c r="A1" s="86"/>
      <c r="B1" s="86"/>
      <c r="C1" s="86"/>
      <c r="D1" s="86"/>
      <c r="E1" s="86"/>
      <c r="F1" s="86"/>
      <c r="G1" s="86"/>
      <c r="H1" s="86"/>
      <c r="I1" s="86"/>
      <c r="J1" s="4"/>
      <c r="K1" s="24"/>
      <c r="L1" s="4"/>
      <c r="M1" s="4"/>
      <c r="N1" s="4"/>
    </row>
    <row r="2" spans="1:25" ht="14.25">
      <c r="A2" s="93" t="s">
        <v>4</v>
      </c>
      <c r="B2" s="96" t="s">
        <v>299</v>
      </c>
      <c r="C2" s="97" t="s">
        <v>300</v>
      </c>
      <c r="D2" s="97" t="s">
        <v>301</v>
      </c>
      <c r="E2" s="100" t="s">
        <v>302</v>
      </c>
      <c r="F2" s="6" t="s">
        <v>303</v>
      </c>
      <c r="G2" s="6" t="s">
        <v>304</v>
      </c>
      <c r="H2" s="91" t="s">
        <v>305</v>
      </c>
      <c r="I2" s="100" t="s">
        <v>8</v>
      </c>
      <c r="J2" s="100" t="s">
        <v>306</v>
      </c>
      <c r="K2" s="87" t="s">
        <v>307</v>
      </c>
      <c r="L2" s="88"/>
      <c r="M2" s="88"/>
      <c r="N2" s="89"/>
      <c r="O2" s="90" t="s">
        <v>308</v>
      </c>
      <c r="P2" s="90"/>
      <c r="Q2" s="90"/>
      <c r="R2" s="90"/>
      <c r="S2" s="91" t="s">
        <v>309</v>
      </c>
      <c r="T2" s="91"/>
      <c r="U2" s="92"/>
      <c r="W2" s="43"/>
      <c r="X2" s="43"/>
      <c r="Y2" s="43"/>
    </row>
    <row r="3" spans="1:25" ht="14.25">
      <c r="A3" s="94"/>
      <c r="B3" s="96"/>
      <c r="C3" s="98"/>
      <c r="D3" s="98"/>
      <c r="E3" s="96"/>
      <c r="F3" s="7" t="s">
        <v>310</v>
      </c>
      <c r="G3" s="7" t="s">
        <v>310</v>
      </c>
      <c r="H3" s="102"/>
      <c r="I3" s="96"/>
      <c r="J3" s="96"/>
      <c r="K3" s="25" t="s">
        <v>311</v>
      </c>
      <c r="L3" s="5" t="s">
        <v>312</v>
      </c>
      <c r="M3" s="5" t="s">
        <v>313</v>
      </c>
      <c r="N3" s="5" t="s">
        <v>314</v>
      </c>
      <c r="O3" s="26" t="s">
        <v>315</v>
      </c>
      <c r="P3" s="26" t="s">
        <v>316</v>
      </c>
      <c r="Q3" s="44" t="s">
        <v>317</v>
      </c>
      <c r="R3" s="104" t="s">
        <v>318</v>
      </c>
      <c r="S3" s="45" t="s">
        <v>316</v>
      </c>
      <c r="T3" s="106" t="s">
        <v>319</v>
      </c>
      <c r="U3" s="108" t="s">
        <v>318</v>
      </c>
      <c r="W3" s="43"/>
      <c r="X3" s="43"/>
      <c r="Y3" s="43"/>
    </row>
    <row r="4" spans="1:25" ht="14.25">
      <c r="A4" s="95"/>
      <c r="B4" s="8"/>
      <c r="C4" s="99"/>
      <c r="D4" s="99"/>
      <c r="E4" s="101"/>
      <c r="F4" s="10"/>
      <c r="G4" s="10"/>
      <c r="H4" s="103"/>
      <c r="I4" s="101"/>
      <c r="J4" s="101"/>
      <c r="K4" s="27"/>
      <c r="L4" s="9"/>
      <c r="M4" s="9"/>
      <c r="N4" s="9"/>
      <c r="O4" s="28" t="s">
        <v>320</v>
      </c>
      <c r="P4" s="29" t="s">
        <v>321</v>
      </c>
      <c r="Q4" s="47" t="s">
        <v>322</v>
      </c>
      <c r="R4" s="105"/>
      <c r="S4" s="48" t="s">
        <v>323</v>
      </c>
      <c r="T4" s="107"/>
      <c r="U4" s="109"/>
      <c r="W4" s="43"/>
      <c r="X4" s="43"/>
      <c r="Y4" s="43"/>
    </row>
    <row r="5" spans="1:25" ht="20.25" customHeight="1">
      <c r="A5" s="11" t="s">
        <v>324</v>
      </c>
      <c r="B5" s="11"/>
      <c r="C5" s="12" t="s">
        <v>325</v>
      </c>
      <c r="D5" s="13" t="s">
        <v>326</v>
      </c>
      <c r="E5" s="14"/>
      <c r="F5" s="14"/>
      <c r="G5" s="14"/>
      <c r="H5" s="14"/>
      <c r="I5" s="14"/>
      <c r="J5" s="14"/>
      <c r="K5" s="30"/>
      <c r="L5" s="14"/>
      <c r="M5" s="14"/>
      <c r="N5" s="14"/>
      <c r="O5" s="31"/>
      <c r="P5" s="32"/>
      <c r="Q5" s="49"/>
      <c r="R5" s="49"/>
      <c r="S5" s="50"/>
      <c r="T5" s="51"/>
      <c r="U5" s="52"/>
      <c r="W5" s="43"/>
      <c r="X5" s="43"/>
      <c r="Y5" s="43"/>
    </row>
    <row r="6" spans="1:25" ht="24">
      <c r="A6" s="15" t="s">
        <v>327</v>
      </c>
      <c r="B6" s="15"/>
      <c r="C6" s="12" t="s">
        <v>325</v>
      </c>
      <c r="D6" s="13" t="s">
        <v>326</v>
      </c>
      <c r="E6" s="7"/>
      <c r="F6" s="7"/>
      <c r="G6" s="7"/>
      <c r="H6" s="7"/>
      <c r="I6" s="7"/>
      <c r="J6" s="7"/>
      <c r="K6" s="33"/>
      <c r="L6" s="7"/>
      <c r="M6" s="7"/>
      <c r="N6" s="7"/>
      <c r="O6" s="26"/>
      <c r="P6" s="34"/>
      <c r="Q6" s="44"/>
      <c r="R6" s="44"/>
      <c r="S6" s="53"/>
      <c r="T6" s="46"/>
      <c r="U6" s="54"/>
      <c r="W6" s="43"/>
      <c r="X6" s="43"/>
      <c r="Y6" s="43"/>
    </row>
    <row r="7" spans="1:22" ht="36">
      <c r="A7" s="12" t="s">
        <v>328</v>
      </c>
      <c r="B7" s="12" t="s">
        <v>329</v>
      </c>
      <c r="C7" s="12" t="s">
        <v>203</v>
      </c>
      <c r="D7" s="13" t="s">
        <v>330</v>
      </c>
      <c r="E7" s="16">
        <v>137479329.95</v>
      </c>
      <c r="F7" s="17"/>
      <c r="G7" s="17"/>
      <c r="H7" s="17"/>
      <c r="I7" s="17"/>
      <c r="J7" s="17">
        <v>0.005</v>
      </c>
      <c r="K7" s="35">
        <f aca="true" t="shared" si="0" ref="K7:K12">E7*J7*0.8*0.3</f>
        <v>164975.19594</v>
      </c>
      <c r="L7" s="35">
        <v>164975.19594</v>
      </c>
      <c r="M7" s="17"/>
      <c r="N7" s="35">
        <f>K7+L7+M7</f>
        <v>329950.39188</v>
      </c>
      <c r="O7" s="36"/>
      <c r="P7" s="37"/>
      <c r="Q7" s="55"/>
      <c r="R7" s="55"/>
      <c r="S7" s="37"/>
      <c r="T7" s="55"/>
      <c r="U7" s="55"/>
      <c r="V7" s="56"/>
    </row>
    <row r="8" spans="1:22" ht="24.75">
      <c r="A8" s="12" t="s">
        <v>331</v>
      </c>
      <c r="B8" s="12" t="s">
        <v>332</v>
      </c>
      <c r="C8" s="12" t="s">
        <v>203</v>
      </c>
      <c r="D8" s="18" t="s">
        <v>330</v>
      </c>
      <c r="E8" s="16">
        <v>2854891.53</v>
      </c>
      <c r="F8" s="17"/>
      <c r="G8" s="17"/>
      <c r="H8" s="17"/>
      <c r="I8" s="17"/>
      <c r="J8" s="17">
        <v>0.01</v>
      </c>
      <c r="K8" s="35">
        <f t="shared" si="0"/>
        <v>6851.739672</v>
      </c>
      <c r="L8" s="35">
        <f>K8</f>
        <v>6851.739672</v>
      </c>
      <c r="M8" s="17"/>
      <c r="N8" s="35">
        <f aca="true" t="shared" si="1" ref="N8:N13">K8+L8+M8</f>
        <v>13703.479344</v>
      </c>
      <c r="O8" s="36"/>
      <c r="P8" s="37"/>
      <c r="Q8" s="55"/>
      <c r="R8" s="55"/>
      <c r="S8" s="37"/>
      <c r="T8" s="55"/>
      <c r="U8" s="55"/>
      <c r="V8" s="56"/>
    </row>
    <row r="9" spans="1:22" ht="24">
      <c r="A9" s="12" t="s">
        <v>333</v>
      </c>
      <c r="B9" s="12" t="s">
        <v>334</v>
      </c>
      <c r="C9" s="12" t="s">
        <v>203</v>
      </c>
      <c r="D9" s="18" t="s">
        <v>330</v>
      </c>
      <c r="E9" s="16">
        <v>1778562.94</v>
      </c>
      <c r="F9" s="17"/>
      <c r="G9" s="17"/>
      <c r="H9" s="17"/>
      <c r="I9" s="17"/>
      <c r="J9" s="17">
        <v>0.01</v>
      </c>
      <c r="K9" s="38">
        <f t="shared" si="0"/>
        <v>4268.551056</v>
      </c>
      <c r="L9" s="17"/>
      <c r="M9" s="17"/>
      <c r="N9" s="38">
        <f t="shared" si="1"/>
        <v>4268.551056</v>
      </c>
      <c r="O9" s="36"/>
      <c r="P9" s="37"/>
      <c r="Q9" s="55"/>
      <c r="R9" s="55"/>
      <c r="S9" s="37"/>
      <c r="T9" s="55"/>
      <c r="U9" s="55"/>
      <c r="V9" s="56"/>
    </row>
    <row r="10" spans="1:21" ht="14.25">
      <c r="A10" s="19" t="s">
        <v>335</v>
      </c>
      <c r="B10" s="12" t="s">
        <v>336</v>
      </c>
      <c r="C10" s="12" t="s">
        <v>203</v>
      </c>
      <c r="D10" s="18" t="s">
        <v>337</v>
      </c>
      <c r="E10" s="20">
        <v>131850079.91</v>
      </c>
      <c r="F10" s="21"/>
      <c r="G10" s="21"/>
      <c r="H10" s="21"/>
      <c r="I10" s="21"/>
      <c r="J10" s="17">
        <v>0.005</v>
      </c>
      <c r="K10" s="35">
        <f t="shared" si="0"/>
        <v>158220.09589199998</v>
      </c>
      <c r="L10" s="21"/>
      <c r="M10" s="21"/>
      <c r="N10" s="35">
        <f t="shared" si="1"/>
        <v>158220.09589199998</v>
      </c>
      <c r="O10" s="39"/>
      <c r="P10" s="40"/>
      <c r="Q10" s="23"/>
      <c r="R10" s="23"/>
      <c r="S10" s="40"/>
      <c r="T10" s="23"/>
      <c r="U10" s="23"/>
    </row>
    <row r="11" spans="1:21" ht="14.25">
      <c r="A11" s="19" t="s">
        <v>338</v>
      </c>
      <c r="B11" s="12" t="s">
        <v>339</v>
      </c>
      <c r="C11" s="12" t="s">
        <v>203</v>
      </c>
      <c r="D11" s="13" t="s">
        <v>340</v>
      </c>
      <c r="E11" s="20">
        <v>13246030.2</v>
      </c>
      <c r="F11" s="21"/>
      <c r="G11" s="21"/>
      <c r="H11" s="21"/>
      <c r="I11" s="21"/>
      <c r="J11" s="21">
        <v>0.008</v>
      </c>
      <c r="K11" s="38">
        <f t="shared" si="0"/>
        <v>25432.377984</v>
      </c>
      <c r="L11" s="21"/>
      <c r="M11" s="21"/>
      <c r="N11" s="38">
        <f t="shared" si="1"/>
        <v>25432.377984</v>
      </c>
      <c r="O11" s="39"/>
      <c r="P11" s="40"/>
      <c r="Q11" s="23"/>
      <c r="R11" s="23"/>
      <c r="S11" s="40"/>
      <c r="T11" s="23"/>
      <c r="U11" s="23"/>
    </row>
    <row r="12" spans="1:21" ht="31.5" customHeight="1">
      <c r="A12" s="15" t="s">
        <v>341</v>
      </c>
      <c r="B12" s="15"/>
      <c r="C12" s="12" t="s">
        <v>325</v>
      </c>
      <c r="D12" s="13" t="s">
        <v>326</v>
      </c>
      <c r="E12" s="20"/>
      <c r="F12" s="21"/>
      <c r="G12" s="21"/>
      <c r="H12" s="21"/>
      <c r="I12" s="21"/>
      <c r="J12" s="21"/>
      <c r="K12" s="38">
        <f t="shared" si="0"/>
        <v>0</v>
      </c>
      <c r="L12" s="21"/>
      <c r="M12" s="21"/>
      <c r="N12" s="38">
        <f t="shared" si="1"/>
        <v>0</v>
      </c>
      <c r="O12" s="39"/>
      <c r="P12" s="40"/>
      <c r="Q12" s="23"/>
      <c r="R12" s="23"/>
      <c r="S12" s="40"/>
      <c r="T12" s="23"/>
      <c r="U12" s="23"/>
    </row>
    <row r="13" spans="1:21" ht="29.25" customHeight="1">
      <c r="A13" s="12" t="s">
        <v>342</v>
      </c>
      <c r="B13" s="12" t="s">
        <v>343</v>
      </c>
      <c r="C13" s="12" t="s">
        <v>203</v>
      </c>
      <c r="D13" s="18" t="s">
        <v>344</v>
      </c>
      <c r="E13" s="20">
        <v>26716059.02</v>
      </c>
      <c r="F13" s="21"/>
      <c r="G13" s="21"/>
      <c r="H13" s="21"/>
      <c r="I13" s="21"/>
      <c r="J13" s="21">
        <v>0.007</v>
      </c>
      <c r="K13" s="35">
        <f>E13*J13*0.65*0.3</f>
        <v>36467.4205623</v>
      </c>
      <c r="L13" s="35">
        <f>K13</f>
        <v>36467.4205623</v>
      </c>
      <c r="M13" s="21"/>
      <c r="N13" s="35">
        <f t="shared" si="1"/>
        <v>72934.8411246</v>
      </c>
      <c r="O13" s="39"/>
      <c r="P13" s="40"/>
      <c r="Q13" s="23"/>
      <c r="R13" s="23"/>
      <c r="S13" s="40"/>
      <c r="T13" s="23"/>
      <c r="U13" s="23"/>
    </row>
    <row r="14" spans="1:21" ht="14.25">
      <c r="A14" s="20"/>
      <c r="B14" s="20"/>
      <c r="C14" s="20"/>
      <c r="D14" s="20"/>
      <c r="E14" s="20">
        <f>SUM(E7:E13)</f>
        <v>313924953.54999995</v>
      </c>
      <c r="F14" s="21"/>
      <c r="G14" s="21"/>
      <c r="H14" s="21"/>
      <c r="I14" s="21"/>
      <c r="J14" s="21"/>
      <c r="K14" s="41"/>
      <c r="L14" s="21"/>
      <c r="M14" s="21"/>
      <c r="N14" s="21"/>
      <c r="O14" s="39"/>
      <c r="P14" s="40"/>
      <c r="Q14" s="23"/>
      <c r="R14" s="23"/>
      <c r="S14" s="40"/>
      <c r="T14" s="23"/>
      <c r="U14" s="23"/>
    </row>
    <row r="15" spans="1:21" ht="14.25">
      <c r="A15" s="20"/>
      <c r="B15" s="20"/>
      <c r="C15" s="20"/>
      <c r="D15" s="20"/>
      <c r="E15" s="20"/>
      <c r="F15" s="21"/>
      <c r="G15" s="21"/>
      <c r="H15" s="21"/>
      <c r="I15" s="21"/>
      <c r="J15" s="21"/>
      <c r="K15" s="41"/>
      <c r="L15" s="21"/>
      <c r="M15" s="21"/>
      <c r="N15" s="21"/>
      <c r="O15" s="39"/>
      <c r="P15" s="40"/>
      <c r="Q15" s="23"/>
      <c r="R15" s="23"/>
      <c r="S15" s="40"/>
      <c r="T15" s="23"/>
      <c r="U15" s="23"/>
    </row>
    <row r="16" spans="1:21" ht="14.25">
      <c r="A16" s="22"/>
      <c r="B16" s="22"/>
      <c r="C16" s="22"/>
      <c r="D16" s="22"/>
      <c r="E16" s="22"/>
      <c r="F16" s="23"/>
      <c r="G16" s="23"/>
      <c r="H16" s="23"/>
      <c r="I16" s="23"/>
      <c r="J16" s="23"/>
      <c r="K16" s="42"/>
      <c r="L16" s="23"/>
      <c r="M16" s="23"/>
      <c r="N16" s="23"/>
      <c r="O16" s="40"/>
      <c r="P16" s="40"/>
      <c r="Q16" s="23"/>
      <c r="R16" s="23"/>
      <c r="S16" s="40"/>
      <c r="T16" s="23"/>
      <c r="U16" s="23"/>
    </row>
    <row r="17" spans="1:21" ht="14.25">
      <c r="A17" s="22"/>
      <c r="B17" s="22"/>
      <c r="C17" s="22"/>
      <c r="D17" s="22"/>
      <c r="E17" s="22"/>
      <c r="F17" s="23"/>
      <c r="G17" s="23"/>
      <c r="H17" s="23"/>
      <c r="I17" s="23"/>
      <c r="J17" s="23"/>
      <c r="K17" s="42"/>
      <c r="L17" s="23"/>
      <c r="M17" s="23"/>
      <c r="N17" s="23"/>
      <c r="O17" s="40"/>
      <c r="P17" s="40"/>
      <c r="Q17" s="23"/>
      <c r="R17" s="23"/>
      <c r="S17" s="40"/>
      <c r="T17" s="23"/>
      <c r="U17" s="23"/>
    </row>
    <row r="18" spans="1:21" ht="14.25">
      <c r="A18" s="22"/>
      <c r="B18" s="22"/>
      <c r="C18" s="22"/>
      <c r="D18" s="22"/>
      <c r="E18" s="22"/>
      <c r="F18" s="23"/>
      <c r="G18" s="23"/>
      <c r="H18" s="23"/>
      <c r="I18" s="23"/>
      <c r="J18" s="23"/>
      <c r="K18" s="42"/>
      <c r="L18" s="23"/>
      <c r="M18" s="23"/>
      <c r="N18" s="23"/>
      <c r="O18" s="40"/>
      <c r="P18" s="40"/>
      <c r="Q18" s="23"/>
      <c r="R18" s="23"/>
      <c r="S18" s="40"/>
      <c r="T18" s="23"/>
      <c r="U18" s="23"/>
    </row>
    <row r="19" spans="1:21" ht="14.25">
      <c r="A19" s="22"/>
      <c r="B19" s="22"/>
      <c r="C19" s="22"/>
      <c r="D19" s="22"/>
      <c r="E19" s="22"/>
      <c r="F19" s="23"/>
      <c r="G19" s="23"/>
      <c r="H19" s="23"/>
      <c r="I19" s="23"/>
      <c r="J19" s="23"/>
      <c r="K19" s="42"/>
      <c r="L19" s="23"/>
      <c r="M19" s="23"/>
      <c r="N19" s="23"/>
      <c r="O19" s="40"/>
      <c r="P19" s="40"/>
      <c r="Q19" s="23"/>
      <c r="R19" s="23"/>
      <c r="S19" s="40"/>
      <c r="T19" s="23"/>
      <c r="U19" s="23"/>
    </row>
    <row r="20" spans="1:21" ht="14.25">
      <c r="A20" s="22"/>
      <c r="B20" s="22"/>
      <c r="C20" s="22"/>
      <c r="D20" s="22"/>
      <c r="E20" s="22"/>
      <c r="F20" s="23"/>
      <c r="G20" s="23"/>
      <c r="H20" s="23"/>
      <c r="I20" s="23"/>
      <c r="J20" s="23"/>
      <c r="K20" s="42"/>
      <c r="L20" s="23"/>
      <c r="M20" s="23"/>
      <c r="N20" s="23"/>
      <c r="O20" s="40"/>
      <c r="P20" s="40"/>
      <c r="Q20" s="23"/>
      <c r="R20" s="23"/>
      <c r="S20" s="40"/>
      <c r="T20" s="23"/>
      <c r="U20" s="23"/>
    </row>
    <row r="21" spans="1:21" ht="14.25">
      <c r="A21" s="22"/>
      <c r="B21" s="22"/>
      <c r="C21" s="22"/>
      <c r="D21" s="22"/>
      <c r="E21" s="22"/>
      <c r="F21" s="23"/>
      <c r="G21" s="23"/>
      <c r="H21" s="23"/>
      <c r="I21" s="23"/>
      <c r="J21" s="23"/>
      <c r="K21" s="42"/>
      <c r="L21" s="23"/>
      <c r="M21" s="23"/>
      <c r="N21" s="23"/>
      <c r="O21" s="40"/>
      <c r="P21" s="40"/>
      <c r="Q21" s="23"/>
      <c r="R21" s="23"/>
      <c r="S21" s="40"/>
      <c r="T21" s="23"/>
      <c r="U21" s="23"/>
    </row>
    <row r="22" spans="1:21" ht="14.25">
      <c r="A22" s="22"/>
      <c r="B22" s="22"/>
      <c r="C22" s="22"/>
      <c r="D22" s="22"/>
      <c r="E22" s="22"/>
      <c r="F22" s="23"/>
      <c r="G22" s="23"/>
      <c r="H22" s="23"/>
      <c r="I22" s="23"/>
      <c r="J22" s="23"/>
      <c r="K22" s="42"/>
      <c r="L22" s="23"/>
      <c r="M22" s="23"/>
      <c r="N22" s="23"/>
      <c r="O22" s="40"/>
      <c r="P22" s="40"/>
      <c r="Q22" s="23"/>
      <c r="R22" s="23"/>
      <c r="S22" s="40"/>
      <c r="T22" s="23"/>
      <c r="U22" s="23"/>
    </row>
    <row r="23" spans="1:21" ht="14.25">
      <c r="A23" s="22"/>
      <c r="B23" s="22"/>
      <c r="C23" s="22"/>
      <c r="D23" s="22"/>
      <c r="E23" s="22"/>
      <c r="F23" s="23"/>
      <c r="G23" s="23"/>
      <c r="H23" s="23"/>
      <c r="I23" s="23"/>
      <c r="J23" s="23"/>
      <c r="K23" s="42"/>
      <c r="L23" s="23"/>
      <c r="M23" s="23"/>
      <c r="N23" s="23"/>
      <c r="O23" s="40"/>
      <c r="P23" s="40"/>
      <c r="Q23" s="23"/>
      <c r="R23" s="23"/>
      <c r="S23" s="40"/>
      <c r="T23" s="23"/>
      <c r="U23" s="23"/>
    </row>
    <row r="24" spans="1:21" ht="14.25">
      <c r="A24" s="22"/>
      <c r="B24" s="22"/>
      <c r="C24" s="22"/>
      <c r="D24" s="22"/>
      <c r="E24" s="22"/>
      <c r="F24" s="23"/>
      <c r="G24" s="23"/>
      <c r="H24" s="23"/>
      <c r="I24" s="23"/>
      <c r="J24" s="23"/>
      <c r="K24" s="42"/>
      <c r="L24" s="23"/>
      <c r="M24" s="23"/>
      <c r="N24" s="23"/>
      <c r="O24" s="40"/>
      <c r="P24" s="40"/>
      <c r="Q24" s="23"/>
      <c r="R24" s="23"/>
      <c r="S24" s="40"/>
      <c r="T24" s="23"/>
      <c r="U24" s="23"/>
    </row>
    <row r="25" spans="1:21" ht="14.25">
      <c r="A25" s="22"/>
      <c r="B25" s="22"/>
      <c r="C25" s="22"/>
      <c r="D25" s="22"/>
      <c r="E25" s="22"/>
      <c r="F25" s="23"/>
      <c r="G25" s="23"/>
      <c r="H25" s="23"/>
      <c r="I25" s="23"/>
      <c r="J25" s="23"/>
      <c r="K25" s="42"/>
      <c r="L25" s="23"/>
      <c r="M25" s="23"/>
      <c r="N25" s="23"/>
      <c r="O25" s="40"/>
      <c r="P25" s="40"/>
      <c r="Q25" s="23"/>
      <c r="R25" s="23"/>
      <c r="S25" s="40"/>
      <c r="T25" s="23"/>
      <c r="U25" s="23"/>
    </row>
    <row r="26" spans="1:21" ht="14.25">
      <c r="A26" s="22"/>
      <c r="B26" s="22"/>
      <c r="C26" s="22"/>
      <c r="D26" s="22"/>
      <c r="E26" s="22"/>
      <c r="F26" s="23"/>
      <c r="G26" s="23"/>
      <c r="H26" s="23"/>
      <c r="I26" s="23"/>
      <c r="J26" s="23"/>
      <c r="K26" s="42"/>
      <c r="L26" s="23"/>
      <c r="M26" s="23"/>
      <c r="N26" s="23"/>
      <c r="O26" s="40"/>
      <c r="P26" s="40"/>
      <c r="Q26" s="23"/>
      <c r="R26" s="23"/>
      <c r="S26" s="40"/>
      <c r="T26" s="23"/>
      <c r="U26" s="23"/>
    </row>
    <row r="27" spans="1:21" ht="14.25">
      <c r="A27" s="22"/>
      <c r="B27" s="22"/>
      <c r="C27" s="22"/>
      <c r="D27" s="22"/>
      <c r="E27" s="22"/>
      <c r="F27" s="23"/>
      <c r="G27" s="23"/>
      <c r="H27" s="23"/>
      <c r="I27" s="23"/>
      <c r="J27" s="23"/>
      <c r="K27" s="42"/>
      <c r="L27" s="23"/>
      <c r="M27" s="23"/>
      <c r="N27" s="23"/>
      <c r="O27" s="40"/>
      <c r="P27" s="40"/>
      <c r="Q27" s="23"/>
      <c r="R27" s="23"/>
      <c r="S27" s="40"/>
      <c r="T27" s="23"/>
      <c r="U27" s="23"/>
    </row>
    <row r="28" spans="1:21" ht="14.25">
      <c r="A28" s="22"/>
      <c r="B28" s="22"/>
      <c r="C28" s="22"/>
      <c r="D28" s="22"/>
      <c r="E28" s="22"/>
      <c r="F28" s="23"/>
      <c r="G28" s="23"/>
      <c r="H28" s="23"/>
      <c r="I28" s="23"/>
      <c r="J28" s="23"/>
      <c r="K28" s="42"/>
      <c r="L28" s="23"/>
      <c r="M28" s="23"/>
      <c r="N28" s="23"/>
      <c r="O28" s="40"/>
      <c r="P28" s="40"/>
      <c r="Q28" s="23"/>
      <c r="R28" s="23"/>
      <c r="S28" s="40"/>
      <c r="T28" s="23"/>
      <c r="U28" s="23"/>
    </row>
    <row r="29" spans="1:21" ht="14.25">
      <c r="A29" s="22"/>
      <c r="B29" s="22"/>
      <c r="C29" s="22"/>
      <c r="D29" s="22"/>
      <c r="E29" s="22"/>
      <c r="F29" s="23"/>
      <c r="G29" s="23"/>
      <c r="H29" s="23"/>
      <c r="I29" s="23"/>
      <c r="J29" s="23"/>
      <c r="K29" s="42"/>
      <c r="L29" s="23"/>
      <c r="M29" s="23"/>
      <c r="N29" s="23"/>
      <c r="O29" s="40"/>
      <c r="P29" s="40"/>
      <c r="Q29" s="23"/>
      <c r="R29" s="23"/>
      <c r="S29" s="40"/>
      <c r="T29" s="23"/>
      <c r="U29" s="23"/>
    </row>
    <row r="30" spans="1:21" ht="14.25">
      <c r="A30" s="22"/>
      <c r="B30" s="22"/>
      <c r="C30" s="22"/>
      <c r="D30" s="22"/>
      <c r="E30" s="22"/>
      <c r="F30" s="23"/>
      <c r="G30" s="23"/>
      <c r="H30" s="23"/>
      <c r="I30" s="23"/>
      <c r="J30" s="23"/>
      <c r="K30" s="42"/>
      <c r="L30" s="23"/>
      <c r="M30" s="23"/>
      <c r="N30" s="23"/>
      <c r="O30" s="40"/>
      <c r="P30" s="40"/>
      <c r="Q30" s="23"/>
      <c r="R30" s="23"/>
      <c r="S30" s="40"/>
      <c r="T30" s="23"/>
      <c r="U30" s="23"/>
    </row>
    <row r="31" spans="1:21" ht="14.25">
      <c r="A31" s="22"/>
      <c r="B31" s="22"/>
      <c r="C31" s="22"/>
      <c r="D31" s="22"/>
      <c r="E31" s="22"/>
      <c r="F31" s="23"/>
      <c r="G31" s="23"/>
      <c r="H31" s="23"/>
      <c r="I31" s="23"/>
      <c r="J31" s="23"/>
      <c r="K31" s="42"/>
      <c r="L31" s="23"/>
      <c r="M31" s="23"/>
      <c r="N31" s="23"/>
      <c r="O31" s="40"/>
      <c r="P31" s="40"/>
      <c r="Q31" s="23"/>
      <c r="R31" s="23"/>
      <c r="S31" s="40"/>
      <c r="T31" s="23"/>
      <c r="U31" s="23"/>
    </row>
    <row r="32" spans="1:21" ht="14.25">
      <c r="A32" s="22"/>
      <c r="B32" s="22"/>
      <c r="C32" s="22"/>
      <c r="D32" s="22"/>
      <c r="E32" s="22"/>
      <c r="F32" s="23"/>
      <c r="G32" s="23"/>
      <c r="H32" s="23"/>
      <c r="I32" s="23"/>
      <c r="J32" s="23"/>
      <c r="K32" s="42"/>
      <c r="L32" s="23"/>
      <c r="M32" s="23"/>
      <c r="N32" s="23"/>
      <c r="O32" s="40"/>
      <c r="P32" s="40"/>
      <c r="Q32" s="23"/>
      <c r="R32" s="23"/>
      <c r="S32" s="40"/>
      <c r="T32" s="23"/>
      <c r="U32" s="23"/>
    </row>
    <row r="33" spans="1:21" ht="14.25">
      <c r="A33" s="22"/>
      <c r="B33" s="22"/>
      <c r="C33" s="22"/>
      <c r="D33" s="22"/>
      <c r="E33" s="22"/>
      <c r="F33" s="23"/>
      <c r="G33" s="23"/>
      <c r="H33" s="23"/>
      <c r="I33" s="23"/>
      <c r="J33" s="23"/>
      <c r="K33" s="42"/>
      <c r="L33" s="23"/>
      <c r="M33" s="23"/>
      <c r="N33" s="23"/>
      <c r="O33" s="40"/>
      <c r="P33" s="40"/>
      <c r="Q33" s="23"/>
      <c r="R33" s="23"/>
      <c r="S33" s="40"/>
      <c r="T33" s="23"/>
      <c r="U33" s="23"/>
    </row>
  </sheetData>
  <sheetProtection/>
  <mergeCells count="15">
    <mergeCell ref="I2:I4"/>
    <mergeCell ref="J2:J4"/>
    <mergeCell ref="R3:R4"/>
    <mergeCell ref="T3:T4"/>
    <mergeCell ref="U3:U4"/>
    <mergeCell ref="A1:I1"/>
    <mergeCell ref="K2:N2"/>
    <mergeCell ref="O2:R2"/>
    <mergeCell ref="S2:U2"/>
    <mergeCell ref="A2:A4"/>
    <mergeCell ref="B2:B3"/>
    <mergeCell ref="C2:C4"/>
    <mergeCell ref="D2:D4"/>
    <mergeCell ref="E2:E4"/>
    <mergeCell ref="H2: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蒋支援</dc:creator>
  <cp:keywords/>
  <dc:description/>
  <cp:lastModifiedBy>李群</cp:lastModifiedBy>
  <cp:lastPrinted>2016-07-19T09:50:14Z</cp:lastPrinted>
  <dcterms:created xsi:type="dcterms:W3CDTF">2016-07-19T09:28:33Z</dcterms:created>
  <dcterms:modified xsi:type="dcterms:W3CDTF">2022-03-30T00:37:28Z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